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8130" activeTab="7"/>
  </bookViews>
  <sheets>
    <sheet name="за январь " sheetId="1" r:id="rId1"/>
    <sheet name="за 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<sst xmlns="http://schemas.openxmlformats.org/spreadsheetml/2006/main" count="777" uniqueCount="236">
  <si>
    <t>Сводный отчет по услуге Содержание жилья</t>
  </si>
  <si>
    <t>ТСЖ "Преображенская 82/1"</t>
  </si>
  <si>
    <t>Вид затрат</t>
  </si>
  <si>
    <t xml:space="preserve">Содержание и ремонт инженерного оборудование </t>
  </si>
  <si>
    <t>Содержание и ремонт мест общего пользования</t>
  </si>
  <si>
    <t>Содержание придомовой территории</t>
  </si>
  <si>
    <t>Содержание лифтового хозяйства</t>
  </si>
  <si>
    <t>Общеэксплутационные расходы</t>
  </si>
  <si>
    <t>Управление жилым фондом</t>
  </si>
  <si>
    <t>Аварийное обслуживание</t>
  </si>
  <si>
    <t>Техническое обслуживание лифтов</t>
  </si>
  <si>
    <t>Вывоз ТБО</t>
  </si>
  <si>
    <t>Расчет и начисление платежей КЖУ</t>
  </si>
  <si>
    <t>Реестр затрат по услуге Содержание и ремонт жилья</t>
  </si>
  <si>
    <t>услуги банка</t>
  </si>
  <si>
    <t xml:space="preserve">Заработная плата работников ТСЖ </t>
  </si>
  <si>
    <t>Взносы в Фонд социального страхования от несчастных случаев и профзаболеваний от начисленной заработной платы</t>
  </si>
  <si>
    <t>Налог на доходы физических лиц</t>
  </si>
  <si>
    <t>Взносы в Пенсионный фонд РФ на страховую часть пенсии</t>
  </si>
  <si>
    <t>услуги связи тел. 44-85-37</t>
  </si>
  <si>
    <t>Платежи в ресурсо-снабжающие организации за нежилые помещения</t>
  </si>
  <si>
    <t>электроэнергия</t>
  </si>
  <si>
    <t>вода и водоотведение</t>
  </si>
  <si>
    <t>теплоэнергия в горячей воде</t>
  </si>
  <si>
    <t>Платежи в ресурсо-снабжающие организации за жилые помещения</t>
  </si>
  <si>
    <t>Итого:</t>
  </si>
  <si>
    <t>Вывоз ТБО январь, февраль</t>
  </si>
  <si>
    <t xml:space="preserve">Вывоз ТБО </t>
  </si>
  <si>
    <t>Налог по УСН за 2016 год</t>
  </si>
  <si>
    <t>Вывоз ТБО март, апрель</t>
  </si>
  <si>
    <t>Перечисление задолженности квартиросъемщиков за ЖКУ взысканых УФССП и перечисленных на основной счет ТСЖ в адрес АО "РИЦ"</t>
  </si>
  <si>
    <t>монтажные работы по ремонту шлагбаума</t>
  </si>
  <si>
    <t>Налог по УСН за 2017 год</t>
  </si>
  <si>
    <t>Вывоз ТБО июнь, июль 2017 г.</t>
  </si>
  <si>
    <t>песок речной 5 тх560,0 руб.</t>
  </si>
  <si>
    <t xml:space="preserve">Аварийное обслуживание </t>
  </si>
  <si>
    <t>Дератизационные работы</t>
  </si>
  <si>
    <t>Техническое обслуживание лифтов сентябрь, октябрь 2017</t>
  </si>
  <si>
    <t xml:space="preserve">Техническое обслуживание лифтов </t>
  </si>
  <si>
    <t>Техническое обслуживание лифтов ноябрь, декабрь 2017</t>
  </si>
  <si>
    <t xml:space="preserve"> </t>
  </si>
  <si>
    <t>за январь 2018 г.</t>
  </si>
  <si>
    <t xml:space="preserve">Услуги по уборке снега </t>
  </si>
  <si>
    <t>Лампа люминесцентная 25 шт,лампа светодиодная 10 уп,лопата пластиковая 2 шт,труба с раструбом 2шт,отвод 5шт,тройник 1шт,панель потолочная 20шт.,мешки д/мусора 70шт,перчатки 10 пар,нетканое полотно 10 п.м.</t>
  </si>
  <si>
    <t>заправка тонером</t>
  </si>
  <si>
    <t>оценка рыночной стоимости имущества</t>
  </si>
  <si>
    <t>вознаграждение по взысканию задолженности</t>
  </si>
  <si>
    <t>контроллер,разработка,ртладка,спец.прогр.обеспечение</t>
  </si>
  <si>
    <t>,</t>
  </si>
  <si>
    <t>взыскание ИФНС</t>
  </si>
  <si>
    <t>за февраль 2018 г.</t>
  </si>
  <si>
    <t>Услуги по уборке снега 8 час х 1200 руб</t>
  </si>
  <si>
    <t>ключи элект.2шт</t>
  </si>
  <si>
    <t>провод установочный ПВ-1 10м,наконечник медный ТМ-4 10 шт,</t>
  </si>
  <si>
    <t>цилиндр мех 1 шт</t>
  </si>
  <si>
    <t>муфта комб 32-1 2шт,уголок 32- 2шт,муфта 20 20 шт, уголок 20- 20 шт,прокладка рез 25шт,лампа светодиодная 11Вт-5шт</t>
  </si>
  <si>
    <t>бочонок Ду-32 1шт,муфта дУ-32 1шт</t>
  </si>
  <si>
    <t>фонарь 1 шт</t>
  </si>
  <si>
    <t>лампа светодиодная линейная 100шт, лампа светодиоднгая Е27 50шт,светильник 32 шт</t>
  </si>
  <si>
    <t>плашка 1 шт</t>
  </si>
  <si>
    <t xml:space="preserve">услуги связи </t>
  </si>
  <si>
    <t>печать поздравлений,</t>
  </si>
  <si>
    <t>изучение документов</t>
  </si>
  <si>
    <t>изготовление дубликатов ключей</t>
  </si>
  <si>
    <t>за март 2018 г.</t>
  </si>
  <si>
    <t>ремонт контроллера системы отопления</t>
  </si>
  <si>
    <t>замена фотоэлемента</t>
  </si>
  <si>
    <t>провод соединительный медный ПВС 50м,ПВ-3/ПУГВ 20м</t>
  </si>
  <si>
    <t>провод соединительный медный 3х0,75 25м,ПВ-1/ПуВ 10м</t>
  </si>
  <si>
    <t>болт М10-60,болт М10-30,шайба увеличенная М-10-10шт,гайка М-10-10шт</t>
  </si>
  <si>
    <t>плоскогубцы,бита</t>
  </si>
  <si>
    <t>зажим винтовой 12А-10шт</t>
  </si>
  <si>
    <t>сверло 6,0х93</t>
  </si>
  <si>
    <t>очиститель Зубр Эксперт</t>
  </si>
  <si>
    <t>карандаш по кафелю 2шт</t>
  </si>
  <si>
    <t>тиски слесарные 60мм</t>
  </si>
  <si>
    <t>маркер</t>
  </si>
  <si>
    <t>талрес М10х125,коул для стальных канатов,зажим д/стальных канатов двойной,зажим д/стальных канатов 5мм,трос в оплетке</t>
  </si>
  <si>
    <t>пояс монтерский ПП IIАЖ(12м)</t>
  </si>
  <si>
    <t>бумага д/ксенрокса 10 уп</t>
  </si>
  <si>
    <t>рбслуживание программы Учет коммунальных платежей</t>
  </si>
  <si>
    <t>за апрель 2018 г.</t>
  </si>
  <si>
    <t>погрузка снега</t>
  </si>
  <si>
    <t>вывоз снега с утилизацией</t>
  </si>
  <si>
    <t>уборка снега</t>
  </si>
  <si>
    <t>ремонт шлагбаума</t>
  </si>
  <si>
    <t>Моющее средство Мистер Пропер 5шт</t>
  </si>
  <si>
    <t>урна металлическая 6шт</t>
  </si>
  <si>
    <t>кабель ВВГ-30 п.м.,клеммник 12х10 10шт,клеммник 12х20 10 шт,клеммник 12х15 10 шт, датчик движения 6шт</t>
  </si>
  <si>
    <t>моющее средство Мистер Пропер 4шт,нетканое полотно 10 п.м.,лопата пластик 2 шт,мешки д/мусора 60шт</t>
  </si>
  <si>
    <t>услуги по организации и доставке груза</t>
  </si>
  <si>
    <t>возмещение ущерба</t>
  </si>
  <si>
    <t>страховые платежи Росгосстрах</t>
  </si>
  <si>
    <t>денежные взыскания</t>
  </si>
  <si>
    <t>госпошлина</t>
  </si>
  <si>
    <t>за май 2018 г.</t>
  </si>
  <si>
    <t>замена канатоведущего шкива и канатов пассажирского лифта</t>
  </si>
  <si>
    <t>диагностика шлагбаума</t>
  </si>
  <si>
    <t>стеклопакет</t>
  </si>
  <si>
    <t>за июнь 2018 г.</t>
  </si>
  <si>
    <t>безразборная и разборная хим.промывка теплообменника</t>
  </si>
  <si>
    <t>обследование внутридомовой системы горячего водоснабжения</t>
  </si>
  <si>
    <t>за июль 2018 г.</t>
  </si>
  <si>
    <t>монтаж стрелы шлагбаума</t>
  </si>
  <si>
    <t>услуги интернет</t>
  </si>
  <si>
    <t>эл.подпись в росреестр</t>
  </si>
  <si>
    <t>эл.отчетность сбис</t>
  </si>
  <si>
    <t>стол</t>
  </si>
  <si>
    <t>обс.программы Учет коммунальных платежей</t>
  </si>
  <si>
    <t>штраф ПФ</t>
  </si>
  <si>
    <t>уплотнение FP16EPDM 160 шт</t>
  </si>
  <si>
    <t>затвор поворотный Гранвэд 1шт</t>
  </si>
  <si>
    <t>за август 2018</t>
  </si>
  <si>
    <t>за сен тябрь 2018</t>
  </si>
  <si>
    <t>за октябрь 2018</t>
  </si>
  <si>
    <t>за декабрь 2018</t>
  </si>
  <si>
    <t>замок 2шт,петли гаражные 4 шт, скотч армир. 1 шт, лента сигнальная  1шт, аккумулятор ААА 1шт, выключатель 10шт, дюбель-гвоздь 1 уп,фум-лента 1шт, перчатки трикотаж.10 пар, мешок п/пропиленовый 50шт, лента мерная 1 шт</t>
  </si>
  <si>
    <t>аккумулятор ААА 2шт</t>
  </si>
  <si>
    <t>анкерный болт 10х11 с гайкой 12шт, цепь короткозвенная 3.7 п.м.,гайка М10 10шт, гровер М10 10 шт,шайба М10 10шт, болт М10 10шт,</t>
  </si>
  <si>
    <t>шпатель фасадный 1шт,кисть 50х10 1шт, 40х10 2шт,60х14 2 шт, мини-ролик 4 шт</t>
  </si>
  <si>
    <t>фонарь налобный 1шт,леска д/триммера 3шт,валик 2 шт,леска д/триммера 1 шт, краска ВД фасадная 25кг, краска ВД интерьерная 25кг</t>
  </si>
  <si>
    <t>перчатки трик-15 пар,мешки д/мусора 60лх20 шт 4 упак, мешки д/мусора  120л 50шт,мешки д/мусора 120х20 1 уп,мешок п/пропилен 20шт,щетка 3 шт, совок метал д/мусора 2шт, грабли 2шт, черни 2 шт, рукоятка д/щетки 2шт, ведро строит 3 шт</t>
  </si>
  <si>
    <t>взыскание</t>
  </si>
  <si>
    <t>ямочный ремонт</t>
  </si>
  <si>
    <t>затвор поворотный-3шт,кран шар 1/2ВВ 10шт,кран шар 1ВВ 3шт,манометр ДМО5-МН-ЗУ 6шт,манометр ТМ-510Р 6 шт</t>
  </si>
  <si>
    <t>труба с раструбом 1шт,отвод 2шт,фум лента 1шт,лен 100г-2 пак, лента  монтажная 1шт,ключ трубный 1 1/2 1шт,шланг поливочный 2уп,пистолет-распылитель 1шт,пистолет-распылитель мет.корпус 1шт,перчатки трик 5 пар,мешок п/пропилен 5шт,тройник 1шт</t>
  </si>
  <si>
    <t>очки 1шт,отркезной круг 5 шт</t>
  </si>
  <si>
    <t>сверло по мет 2шт,сгон 20щц черн 3шт, муфта 20стал 6шт,клеммник 12х5 черн 10шт,метла синтет 1шт,черенок 1 шт,мешок п/пропилен 10шт,контргайка 20оц 3 шт, лист г/к 0.025т</t>
  </si>
  <si>
    <t>изготовление табличек 65 шт</t>
  </si>
  <si>
    <t>затвор поворотный 3 шт,кран шар 5шт,автомат возд.клапан 15шт, лента 2шт</t>
  </si>
  <si>
    <t>светильник светодиодный накл с датчиком 30шт,лампа свд 100 шт,провод ПВ-3/ПуГВ 50м</t>
  </si>
  <si>
    <t>бензин 5л,масло</t>
  </si>
  <si>
    <t>зажим для стал.канатов 4шт, болт М-6х30 10шт, гайка барашковая М6 10шт, талреп М-10 2 шт</t>
  </si>
  <si>
    <t>краска ВД фасадная 14кг,розетка 1шт, вилка 3шт, кисть 50х10 5шт, кисть 75х10 5шт,щетка стальная с дер.ручкой 2шт, щетка стальная с пласт.ручкой 1шт,перчатки трик 5 пар,эмаль ПФ-115 по 0.9 кг 5шт,уайт-спирит 0.5л 2шт,коуш №4 8шт, коуш №5 8шт, талреп-кольцо 8 шт, полотно д/ножовки 5 шт</t>
  </si>
  <si>
    <t>услуги связт</t>
  </si>
  <si>
    <t>блок бесперебойного питания</t>
  </si>
  <si>
    <t>компьютер</t>
  </si>
  <si>
    <t>бумага</t>
  </si>
  <si>
    <t>обувь</t>
  </si>
  <si>
    <t>копия тех паспорта</t>
  </si>
  <si>
    <t>исследование воды</t>
  </si>
  <si>
    <t>Налог по УСН за 2018 год</t>
  </si>
  <si>
    <t>пени</t>
  </si>
  <si>
    <t>Аварийное обслуживание .</t>
  </si>
  <si>
    <t>усл.связи интернет</t>
  </si>
  <si>
    <t>обследование внутридомовой сист.гор.водоснабжения</t>
  </si>
  <si>
    <t>заправка картриджа</t>
  </si>
  <si>
    <t>ремонт асинхронного электродвигателя насоса</t>
  </si>
  <si>
    <t>поверка теплосчетчика</t>
  </si>
  <si>
    <t>эмаль ПФ-115 по 0.9кг-8шт,уайт-спирит0.5л-1шт,кисть КФ 50*10 5шт,кисть КФ 75*10 5шт,тройник-1шт,замок врезной 1шт,выключатель1-ый 10шт,выключатель 2-ой 10шт,переходник 1шт,изолента 2шт,клеммник 4шт,перчатка обливная 10пар,перчатки трик 10 пар,диск д/триммера 1шт,пена монт 2шт,пистолет д/монт.пены 1шт,кузбасслак БТ-577 3л 2шт</t>
  </si>
  <si>
    <t>выключатель 1-ый 15шт,дюбель-гвоздь 40шт,брусок д/шлифования 1шт,сетка шлифовальная 1уп,шпатлевка 10кг</t>
  </si>
  <si>
    <t>замок врезной 1шт,хомут ремонт.оцинк 2шт</t>
  </si>
  <si>
    <t>труба ПН20 16м,разборное соединение 5шт,переходник редукция40*32  5шт,переходник редукция 40*20 1шт,тройник однозн.5шт,кран пластиковый шар.1шт,колено д.40*45 4шт,колено д.40*90 8шт,зажим с лентой д.40 1шт,клупп трубный 1шт,компенсатор 2шт,зажим с лентой д.40 5шт</t>
  </si>
  <si>
    <t>нетканое полотно 10м,моющее ср-во Мистер Пропер 500мл 12шт,средство д/стекол с дозатором 750мм 6шт,чистящее ср-во Пемолюкс 480г 10шт,мешки д/мусора 120л 20шт,мешки д/мусора 120л 50шт,мешки д/мусора 60л 40шт,салфетка вискозная 5уп,тряпкодержатель 3шт,водосгон 2шт,грабли 12-ти зубые витые 1шт,месла плоская 1шт,корзина д/мусора 7л-1шт</t>
  </si>
  <si>
    <t>труба ПН20 12м,патрубок20 8шт,колено д.20*45 4шт,колено д.20*90 4шт,герметик санит.280мл 3шт,труда арм.стекловолокном 32*3.6 20м,труба арм.стекловолокном 25*3.5 12м,колено д.32*90 6шт,колено д.32*45 4шт,колено д.25*90 4шт,переходник редукция 32*25 2шт,патрубок 32 10шт,патрубок25 10шт,переходник с мет.вн/р25*3/4 2шт,переходник с мет.вн/р32*11 2шт,тройник редукция 32*20*32 2шт,кран пластиковый шар.д.20 2шт,вентиль прямоточный запорно-регулировочный 1шт,кран шар. 2шт,резьба д.25 2шт,резьба д.20 2шт,муфта 1шт,хомут силиконовый 2шт</t>
  </si>
  <si>
    <t>бумага, ручки</t>
  </si>
  <si>
    <t>тройник-1шт,бочата 5шт,перчатки трик. 5 пар, нож с трапец.лезвиями 1шт,индикатор напряжения 1шт</t>
  </si>
  <si>
    <t>лампа свд 50 шт</t>
  </si>
  <si>
    <t>замок навесн-1шт,задвижка 3шт,доводчик 2шт,мешок п/пропилен 20 шт, пена монт 750мл-4шт,очиститель  пены 1шт,трос стал.оцинк 30 п.м.</t>
  </si>
  <si>
    <t>замок внутр 1шт</t>
  </si>
  <si>
    <t>аренда лестницы</t>
  </si>
  <si>
    <t>почтовые расходы</t>
  </si>
  <si>
    <t>Перечисление задолженности квартиросъемщиков за ЖКУ взысканные УФССП и перечисленных на основной счет ТСЖ в адрес РКЦ</t>
  </si>
  <si>
    <t>Перечисление на счет капремонта</t>
  </si>
  <si>
    <t>антигололедный реагент (20 кг) 15 мешков,соль техническая(25 кг) 10 мешков,перчатки с ПВХ 5пар,Перчатки с ПВХ 10 пар,мешки д/мусора 120л- 10шт,лопата тротуарная алюминевая 1шт,движок алюминевый 1 шт,лопата пласт 2 шт</t>
  </si>
  <si>
    <t>видеооборудование для стоянки</t>
  </si>
  <si>
    <t>подключение теплосчетчика</t>
  </si>
  <si>
    <t>хомут,шпилька 1шт,патрубок 1шт,уголок 2шт,муфта 2шт,резьбы 1шт,пробка левая 1шт,валик нейлон 1шт,касть 2шт,эмаль белая 2.7кг,труба профильная 0.003т</t>
  </si>
  <si>
    <t>нетканое полотно 10п.м.,салфетка микрофибра 5шт,ср-во д/стекол Хелп 500мл 1шт,ср-во д/стекол Хелп запасной блок 750 мл 4шт,моющее ср-во Мистер пропер 1л 12шт,мешки д/мусора 120л 20шт,мешки д/мусора 60л 60шт,мешки д/мусора 120л 20 шт</t>
  </si>
  <si>
    <t>канцтовары</t>
  </si>
  <si>
    <t>труба с раструбом 110 6м 1шт,труба с раструбом 110 2м 3шт,труба с раструбом 110 1м 2шт,отвод110/45 2шт,отвод110/90 6шт,муфта 1шт,переход 2шт,хомус и шпилька 5шт,труба армир  стекловолокно 4м 1шт,муфта 2шт,уголок 2шт,уголок 2шт,муфта 1шт,валик 1шт,валик 1шт,ванночка маляоная 1шт,касть 2шт,уфйт-спирит 5л 1шт,перчатки х/б 5пар,лента малярная 5шт,краска ВД фасадная 14кг,эмаль ПФ-115 салатная 20кг,цементно-песчаная смесь (25кг) 0.05т,гипсоволокно 1л,труба Ду 0.014т</t>
  </si>
  <si>
    <t>дератизационные работы</t>
  </si>
  <si>
    <t>прожектор светодиодный на а/стоянку</t>
  </si>
  <si>
    <t>тонер для принтера</t>
  </si>
  <si>
    <t>ключ трубный</t>
  </si>
  <si>
    <t>огнетушители ОП-4 2шт</t>
  </si>
  <si>
    <t>перезарядка огнетушителей ОП-4 2шт</t>
  </si>
  <si>
    <t>Обучение пожарно-тех.минимум</t>
  </si>
  <si>
    <t>изготовление табличек</t>
  </si>
  <si>
    <t>датчик сухово хода</t>
  </si>
  <si>
    <t>пробник электрический</t>
  </si>
  <si>
    <t>пени по требованию</t>
  </si>
  <si>
    <t>договор Баруткина</t>
  </si>
  <si>
    <t xml:space="preserve">ремонт асихронного электродвигателя насоса </t>
  </si>
  <si>
    <t>обследование системы пож.сигнализации</t>
  </si>
  <si>
    <t>хомут 2шт,замок почтовый 1шт,футорка 1шт,заглушка для радиатора 1шт,арматура 1шт,клапан к арматуре 1 шт</t>
  </si>
  <si>
    <t>светодиод 6шт,ключ 1шт,петля 8шт,выключатель 1 шт, вилка угловая 1шт,хомут ремоньный 1шт,лампа светодиодная 2шт,заклепки 1упак,отрезной круг 3шт,индикатор напряжения 1шт</t>
  </si>
  <si>
    <t>перчатки диэлектрические 1пар,колодка 2шт,патрон 6 шт</t>
  </si>
  <si>
    <t>муфта 2шт,труба арм 0.5шт,уголок 2шт,крепеж 1шт</t>
  </si>
  <si>
    <t>масло 1шт,ключи 1шт,</t>
  </si>
  <si>
    <t>краска интерьерная 6кг,валик 1шт,кисть 1шт,пена монтажная 820 мл 12шт,пистолет д/монт.пены,1шт,бур 3шт,доводчик 4шт,панель потолочная 20шт,мешок п/пропиленовый 20 шт,пеерчатки трик 20 пар,герметик 280мл 2шт,фум лента 1шт,лен 400гр</t>
  </si>
  <si>
    <t>огнетушители 4шт, знаки 8 шт</t>
  </si>
  <si>
    <t>скотч 2шт</t>
  </si>
  <si>
    <t>коробка распред 40шт,скотч 1шт,изолента 5шт</t>
  </si>
  <si>
    <t>осн.счет</t>
  </si>
  <si>
    <t>стоян.счет</t>
  </si>
  <si>
    <t>стоян.сч.</t>
  </si>
  <si>
    <t>за май 2018 г.                                                                                                                  Осн.счет</t>
  </si>
  <si>
    <t>стоян счет</t>
  </si>
  <si>
    <t>за июнь 2018 г.                                                                                                         Осн.счет</t>
  </si>
  <si>
    <t>осн счет</t>
  </si>
  <si>
    <t>за июль 2018 г.                                                                                                             Осн.счет</t>
  </si>
  <si>
    <t>за август 2018                                                                                                            осн.счет</t>
  </si>
  <si>
    <t>за сентябрь 2018                                                                                                             осн.счет</t>
  </si>
  <si>
    <t>за октябрь 2018                                                                                                            осн.счет</t>
  </si>
  <si>
    <t>за ноябрь 2018                                                                                                         осн.счет</t>
  </si>
  <si>
    <t>январь 2018г</t>
  </si>
  <si>
    <t>февраль 2018г</t>
  </si>
  <si>
    <t>март 2018г</t>
  </si>
  <si>
    <t>апрель 2018г</t>
  </si>
  <si>
    <t>за декабрь 2018                                                                                                       осн.счет</t>
  </si>
  <si>
    <t>живая ель</t>
  </si>
  <si>
    <t>штраф МЧС</t>
  </si>
  <si>
    <t>взыскание по Исп.пр-ву</t>
  </si>
  <si>
    <t>пени по НС</t>
  </si>
  <si>
    <t>лампы светодиодные 150шт</t>
  </si>
  <si>
    <t>обратный клапан 2шт, фланец 4 шт</t>
  </si>
  <si>
    <t>фланец 4шт.отвод 6шт,шпилька 2шт,гайка 32шт,уголок 4шт,тройник 4 шт,муфта 4шт,труба арм 2шт,кран шар 1шт,труба 0.044т,круг отр 10 шт,полотно д/ножовки 5шт,мешок п/пропилен 5 шт</t>
  </si>
  <si>
    <t>ушко 2шт,бочата 2шт,уголок 2шт,скотч арм 1шт</t>
  </si>
  <si>
    <t>обследование систем дымоудаления и автоматизации внутреннего противопожарного водопровода</t>
  </si>
  <si>
    <t>нетканое полотно 20м,моющее ср-во Мистер Пропер 1л 12шт</t>
  </si>
  <si>
    <t>уборка снега 7 час*1300</t>
  </si>
  <si>
    <t>уборка снега 10час*1350</t>
  </si>
  <si>
    <t>заглушка 1шт,резьба 4шт,отвод 1шт,резьба 1шт, заглушка 1шт набор имбусовых ключей</t>
  </si>
  <si>
    <t>флеш карта 1шт</t>
  </si>
  <si>
    <t>краска штемпельная</t>
  </si>
  <si>
    <t>провод пв-3 50м,цилинд.механизм 1шт,ключи 2шт,брелки 10штЮфибронасадка 4шт</t>
  </si>
  <si>
    <t>телефон сотовый</t>
  </si>
  <si>
    <t>за ноябрь 2018</t>
  </si>
  <si>
    <t>фланец плоский 6шт,переход концентр 4шт,шпилька оцинк М16 2шт,гайка оцинк М16 24шт,круг отр 2шт,очки защитные 1шт</t>
  </si>
  <si>
    <t>Займ в счет заработной платы дворнику</t>
  </si>
  <si>
    <t>*</t>
  </si>
  <si>
    <t>* справочно</t>
  </si>
  <si>
    <t>*справочно</t>
  </si>
  <si>
    <t>редуктор и тех.обслуживание бензокосы</t>
  </si>
  <si>
    <t>справочно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</si>
</sst>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р_."/>
    <numFmt numFmtId="167" formatCode="_-* #,##0.000_р_._-;\-* #,##0.000_р_._-;_-* &quot;-&quot;??_р_.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65" fontId="0" fillId="0" borderId="10" xfId="42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5" fontId="1" fillId="0" borderId="10" xfId="42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5" fontId="0" fillId="0" borderId="0" xfId="42" applyNumberFormat="1" applyFont="1" applyAlignment="1">
      <alignment vertical="center"/>
    </xf>
    <xf numFmtId="166" fontId="0" fillId="0" borderId="10" xfId="0" applyNumberForma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66" fontId="1" fillId="0" borderId="1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165" fontId="0" fillId="0" borderId="0" xfId="42" applyNumberFormat="1" applyFont="1" applyBorder="1" applyAlignment="1">
      <alignment vertical="center"/>
    </xf>
    <xf numFmtId="165" fontId="2" fillId="0" borderId="10" xfId="42" applyNumberFormat="1" applyFont="1" applyBorder="1" applyAlignment="1">
      <alignment vertical="center"/>
    </xf>
    <xf numFmtId="165" fontId="3" fillId="0" borderId="10" xfId="42" applyNumberFormat="1" applyFont="1" applyBorder="1" applyAlignment="1">
      <alignment vertical="center"/>
    </xf>
    <xf numFmtId="165" fontId="2" fillId="0" borderId="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0" xfId="42" applyNumberFormat="1" applyFont="1" applyAlignment="1">
      <alignment vertical="center"/>
    </xf>
    <xf numFmtId="167" fontId="2" fillId="0" borderId="10" xfId="42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42" applyNumberFormat="1" applyFont="1" applyBorder="1" applyAlignment="1">
      <alignment vertical="center"/>
    </xf>
    <xf numFmtId="165" fontId="1" fillId="0" borderId="11" xfId="42" applyNumberFormat="1" applyFont="1" applyBorder="1" applyAlignment="1">
      <alignment vertical="center"/>
    </xf>
    <xf numFmtId="165" fontId="1" fillId="0" borderId="10" xfId="42" applyNumberFormat="1" applyFont="1" applyBorder="1" applyAlignment="1">
      <alignment horizontal="center" vertical="center"/>
    </xf>
    <xf numFmtId="165" fontId="2" fillId="0" borderId="11" xfId="42" applyNumberFormat="1" applyFont="1" applyBorder="1" applyAlignment="1">
      <alignment vertical="center"/>
    </xf>
    <xf numFmtId="165" fontId="3" fillId="0" borderId="11" xfId="42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65" fontId="2" fillId="0" borderId="10" xfId="42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40">
      <selection activeCell="D4" sqref="D4"/>
    </sheetView>
  </sheetViews>
  <sheetFormatPr defaultColWidth="9.140625" defaultRowHeight="15"/>
  <cols>
    <col min="1" max="1" width="4.421875" style="12" customWidth="1"/>
    <col min="2" max="2" width="60.140625" style="13" customWidth="1"/>
    <col min="3" max="3" width="13.28125" style="14" bestFit="1" customWidth="1"/>
    <col min="4" max="4" width="13.28125" style="1" bestFit="1" customWidth="1"/>
    <col min="5" max="16384" width="9.140625" style="1" customWidth="1"/>
  </cols>
  <sheetData>
    <row r="1" spans="1:3" ht="15">
      <c r="A1" s="47" t="s">
        <v>13</v>
      </c>
      <c r="B1" s="47"/>
      <c r="C1" s="47"/>
    </row>
    <row r="2" spans="1:3" ht="15">
      <c r="A2" s="47" t="s">
        <v>1</v>
      </c>
      <c r="B2" s="47"/>
      <c r="C2" s="47"/>
    </row>
    <row r="3" spans="1:3" ht="15">
      <c r="A3" s="39"/>
      <c r="B3" s="39" t="s">
        <v>206</v>
      </c>
      <c r="C3" s="39"/>
    </row>
    <row r="4" spans="1:4" ht="15">
      <c r="A4" s="48" t="s">
        <v>194</v>
      </c>
      <c r="B4" s="48"/>
      <c r="C4" s="48"/>
      <c r="D4" s="8" t="s">
        <v>195</v>
      </c>
    </row>
    <row r="5" spans="1:4" ht="15">
      <c r="A5" s="2">
        <v>1</v>
      </c>
      <c r="B5" s="3" t="s">
        <v>3</v>
      </c>
      <c r="C5" s="4"/>
      <c r="D5" s="8"/>
    </row>
    <row r="6" spans="1:4" ht="15">
      <c r="A6" s="2"/>
      <c r="B6" s="3" t="s">
        <v>47</v>
      </c>
      <c r="C6" s="4">
        <v>30436</v>
      </c>
      <c r="D6" s="8"/>
    </row>
    <row r="7" spans="1:4" ht="15">
      <c r="A7" s="2">
        <v>2</v>
      </c>
      <c r="B7" s="3" t="s">
        <v>5</v>
      </c>
      <c r="C7" s="4"/>
      <c r="D7" s="8"/>
    </row>
    <row r="8" spans="1:4" ht="15">
      <c r="A8" s="2"/>
      <c r="B8" s="3" t="s">
        <v>31</v>
      </c>
      <c r="C8" s="4"/>
      <c r="D8" s="11">
        <v>2800</v>
      </c>
    </row>
    <row r="9" spans="1:4" ht="15">
      <c r="A9" s="2"/>
      <c r="B9" s="6" t="s">
        <v>42</v>
      </c>
      <c r="C9" s="4">
        <v>32750</v>
      </c>
      <c r="D9" s="33">
        <v>9900</v>
      </c>
    </row>
    <row r="10" spans="1:4" ht="15">
      <c r="A10" s="2">
        <v>3</v>
      </c>
      <c r="B10" s="3" t="s">
        <v>6</v>
      </c>
      <c r="C10" s="4"/>
      <c r="D10" s="8"/>
    </row>
    <row r="11" spans="1:4" ht="15">
      <c r="A11" s="2">
        <v>4</v>
      </c>
      <c r="B11" s="3" t="s">
        <v>4</v>
      </c>
      <c r="C11" s="4" t="s">
        <v>48</v>
      </c>
      <c r="D11" s="8"/>
    </row>
    <row r="12" spans="1:4" ht="60">
      <c r="A12" s="2"/>
      <c r="B12" s="6" t="s">
        <v>43</v>
      </c>
      <c r="C12" s="4">
        <v>9055.67</v>
      </c>
      <c r="D12" s="8"/>
    </row>
    <row r="13" spans="1:4" ht="15">
      <c r="A13" s="2">
        <v>5</v>
      </c>
      <c r="B13" s="3" t="s">
        <v>8</v>
      </c>
      <c r="C13" s="4"/>
      <c r="D13" s="9"/>
    </row>
    <row r="14" spans="1:4" ht="15">
      <c r="A14" s="2"/>
      <c r="B14" s="5" t="s">
        <v>15</v>
      </c>
      <c r="C14" s="4">
        <v>135613.51</v>
      </c>
      <c r="D14" s="8"/>
    </row>
    <row r="15" spans="1:4" ht="15">
      <c r="A15" s="2"/>
      <c r="B15" s="5" t="s">
        <v>18</v>
      </c>
      <c r="C15" s="4">
        <v>31050</v>
      </c>
      <c r="D15" s="8"/>
    </row>
    <row r="16" spans="1:4" ht="45">
      <c r="A16" s="2"/>
      <c r="B16" s="5" t="s">
        <v>16</v>
      </c>
      <c r="C16" s="4">
        <v>330</v>
      </c>
      <c r="D16" s="8"/>
    </row>
    <row r="17" spans="1:4" ht="15">
      <c r="A17" s="2"/>
      <c r="B17" s="5" t="s">
        <v>17</v>
      </c>
      <c r="C17" s="4">
        <v>19637</v>
      </c>
      <c r="D17" s="8"/>
    </row>
    <row r="18" spans="1:4" ht="15">
      <c r="A18" s="2">
        <v>6</v>
      </c>
      <c r="B18" s="3" t="s">
        <v>9</v>
      </c>
      <c r="C18" s="4">
        <v>6950.4</v>
      </c>
      <c r="D18" s="8"/>
    </row>
    <row r="19" spans="1:4" ht="15">
      <c r="A19" s="2">
        <v>7</v>
      </c>
      <c r="B19" s="3" t="s">
        <v>10</v>
      </c>
      <c r="C19" s="4">
        <v>55680</v>
      </c>
      <c r="D19" s="8"/>
    </row>
    <row r="20" spans="1:4" ht="15">
      <c r="A20" s="2">
        <v>8</v>
      </c>
      <c r="B20" s="3" t="s">
        <v>11</v>
      </c>
      <c r="C20" s="4">
        <v>53569.19</v>
      </c>
      <c r="D20" s="8"/>
    </row>
    <row r="21" spans="1:4" ht="15">
      <c r="A21" s="2">
        <v>9</v>
      </c>
      <c r="B21" s="3" t="s">
        <v>12</v>
      </c>
      <c r="C21" s="4">
        <v>37219.04</v>
      </c>
      <c r="D21" s="8"/>
    </row>
    <row r="22" spans="1:4" ht="15">
      <c r="A22" s="2">
        <v>10</v>
      </c>
      <c r="B22" s="3" t="s">
        <v>7</v>
      </c>
      <c r="C22" s="4" t="s">
        <v>48</v>
      </c>
      <c r="D22" s="9"/>
    </row>
    <row r="23" spans="1:4" ht="15">
      <c r="A23" s="2"/>
      <c r="B23" s="5" t="s">
        <v>14</v>
      </c>
      <c r="C23" s="4">
        <v>4410.82</v>
      </c>
      <c r="D23" s="11">
        <v>1026.59</v>
      </c>
    </row>
    <row r="24" spans="1:4" ht="15">
      <c r="A24" s="2"/>
      <c r="B24" s="6" t="s">
        <v>45</v>
      </c>
      <c r="C24" s="4">
        <v>4000</v>
      </c>
      <c r="D24" s="8"/>
    </row>
    <row r="25" spans="1:4" ht="15">
      <c r="A25" s="2"/>
      <c r="B25" s="6" t="s">
        <v>46</v>
      </c>
      <c r="C25" s="4">
        <v>8677.62</v>
      </c>
      <c r="D25" s="8"/>
    </row>
    <row r="26" spans="1:4" ht="15">
      <c r="A26" s="2"/>
      <c r="B26" s="6" t="s">
        <v>49</v>
      </c>
      <c r="C26" s="4">
        <v>15.8</v>
      </c>
      <c r="D26" s="8"/>
    </row>
    <row r="27" spans="1:4" ht="15">
      <c r="A27" s="2"/>
      <c r="B27" s="6" t="s">
        <v>44</v>
      </c>
      <c r="C27" s="4">
        <v>1700</v>
      </c>
      <c r="D27" s="8"/>
    </row>
    <row r="28" spans="1:4" ht="15">
      <c r="A28" s="2"/>
      <c r="B28" s="5" t="s">
        <v>19</v>
      </c>
      <c r="C28" s="4">
        <v>1000</v>
      </c>
      <c r="D28" s="8"/>
    </row>
    <row r="29" spans="1:4" ht="30">
      <c r="A29" s="2">
        <v>11</v>
      </c>
      <c r="B29" s="3" t="s">
        <v>20</v>
      </c>
      <c r="C29" s="4"/>
      <c r="D29" s="8"/>
    </row>
    <row r="30" spans="1:4" ht="15">
      <c r="A30" s="2"/>
      <c r="B30" s="6" t="s">
        <v>21</v>
      </c>
      <c r="C30" s="4"/>
      <c r="D30" s="8"/>
    </row>
    <row r="31" spans="1:4" ht="15">
      <c r="A31" s="2"/>
      <c r="B31" s="6" t="s">
        <v>22</v>
      </c>
      <c r="C31" s="4">
        <v>0</v>
      </c>
      <c r="D31" s="8"/>
    </row>
    <row r="32" spans="1:4" ht="15">
      <c r="A32" s="2"/>
      <c r="B32" s="6" t="s">
        <v>23</v>
      </c>
      <c r="C32" s="4">
        <v>0</v>
      </c>
      <c r="D32" s="8"/>
    </row>
    <row r="33" spans="1:4" ht="30">
      <c r="A33" s="2">
        <v>12</v>
      </c>
      <c r="B33" s="3" t="s">
        <v>24</v>
      </c>
      <c r="C33" s="4"/>
      <c r="D33" s="8"/>
    </row>
    <row r="34" spans="1:4" ht="15">
      <c r="A34" s="2"/>
      <c r="B34" s="6" t="s">
        <v>21</v>
      </c>
      <c r="C34" s="4"/>
      <c r="D34" s="8"/>
    </row>
    <row r="35" spans="1:4" ht="15">
      <c r="A35" s="2"/>
      <c r="B35" s="6" t="s">
        <v>22</v>
      </c>
      <c r="C35" s="4"/>
      <c r="D35" s="8"/>
    </row>
    <row r="36" spans="1:4" ht="15">
      <c r="A36" s="2"/>
      <c r="B36" s="6" t="s">
        <v>23</v>
      </c>
      <c r="C36" s="4"/>
      <c r="D36" s="8"/>
    </row>
    <row r="37" spans="1:4" ht="15">
      <c r="A37" s="2"/>
      <c r="B37" s="3" t="s">
        <v>25</v>
      </c>
      <c r="C37" s="7">
        <f>SUM(C6:C32)</f>
        <v>432095.05</v>
      </c>
      <c r="D37" s="7">
        <f>SUM(D6:D32)</f>
        <v>13726.59</v>
      </c>
    </row>
    <row r="45" spans="1:3" ht="15">
      <c r="A45" s="46" t="s">
        <v>0</v>
      </c>
      <c r="B45" s="46"/>
      <c r="C45" s="46"/>
    </row>
    <row r="46" spans="1:3" ht="15">
      <c r="A46" s="46" t="s">
        <v>1</v>
      </c>
      <c r="B46" s="46"/>
      <c r="C46" s="46"/>
    </row>
    <row r="47" spans="1:3" ht="15">
      <c r="A47" s="46" t="s">
        <v>41</v>
      </c>
      <c r="B47" s="46"/>
      <c r="C47" s="46"/>
    </row>
    <row r="48" spans="1:4" ht="15">
      <c r="A48" s="8"/>
      <c r="B48" s="8" t="s">
        <v>2</v>
      </c>
      <c r="C48" s="8" t="s">
        <v>194</v>
      </c>
      <c r="D48" s="8" t="s">
        <v>195</v>
      </c>
    </row>
    <row r="49" spans="1:4" ht="15">
      <c r="A49" s="8">
        <v>1</v>
      </c>
      <c r="B49" s="8" t="s">
        <v>3</v>
      </c>
      <c r="C49" s="11">
        <v>30436</v>
      </c>
      <c r="D49" s="11"/>
    </row>
    <row r="50" spans="1:4" ht="15">
      <c r="A50" s="8">
        <v>2</v>
      </c>
      <c r="B50" s="8" t="s">
        <v>5</v>
      </c>
      <c r="C50" s="9">
        <v>32750</v>
      </c>
      <c r="D50" s="11">
        <v>12700</v>
      </c>
    </row>
    <row r="51" spans="1:4" ht="15">
      <c r="A51" s="8">
        <v>3</v>
      </c>
      <c r="B51" s="8" t="s">
        <v>6</v>
      </c>
      <c r="C51" s="9">
        <v>0</v>
      </c>
      <c r="D51" s="11"/>
    </row>
    <row r="52" spans="1:4" ht="15">
      <c r="A52" s="8">
        <v>4</v>
      </c>
      <c r="B52" s="8" t="s">
        <v>4</v>
      </c>
      <c r="C52" s="9">
        <f>'за январь '!C12</f>
        <v>9055.67</v>
      </c>
      <c r="D52" s="11"/>
    </row>
    <row r="53" spans="1:4" ht="15">
      <c r="A53" s="8">
        <v>5</v>
      </c>
      <c r="B53" s="8" t="s">
        <v>7</v>
      </c>
      <c r="C53" s="9">
        <v>19804.24</v>
      </c>
      <c r="D53" s="11">
        <v>1026.59</v>
      </c>
    </row>
    <row r="54" spans="1:4" ht="15">
      <c r="A54" s="8">
        <v>6</v>
      </c>
      <c r="B54" s="8" t="s">
        <v>8</v>
      </c>
      <c r="C54" s="9">
        <v>186630.51</v>
      </c>
      <c r="D54" s="11"/>
    </row>
    <row r="55" spans="1:4" ht="15">
      <c r="A55" s="8">
        <v>7</v>
      </c>
      <c r="B55" s="8" t="s">
        <v>9</v>
      </c>
      <c r="C55" s="9">
        <f>'за январь '!C18</f>
        <v>6950.4</v>
      </c>
      <c r="D55" s="11"/>
    </row>
    <row r="56" spans="1:4" ht="15">
      <c r="A56" s="8">
        <v>8</v>
      </c>
      <c r="B56" s="8" t="s">
        <v>10</v>
      </c>
      <c r="C56" s="9">
        <f>'за январь '!C19</f>
        <v>55680</v>
      </c>
      <c r="D56" s="11"/>
    </row>
    <row r="57" spans="1:4" ht="15">
      <c r="A57" s="8">
        <v>9</v>
      </c>
      <c r="B57" s="8" t="s">
        <v>11</v>
      </c>
      <c r="C57" s="11">
        <v>53569.19</v>
      </c>
      <c r="D57" s="11"/>
    </row>
    <row r="58" spans="1:4" ht="15">
      <c r="A58" s="8">
        <v>10</v>
      </c>
      <c r="B58" s="8" t="s">
        <v>12</v>
      </c>
      <c r="C58" s="9">
        <f>'за январь '!C21</f>
        <v>37219.04</v>
      </c>
      <c r="D58" s="11"/>
    </row>
    <row r="59" spans="1:4" ht="30">
      <c r="A59" s="8">
        <v>11</v>
      </c>
      <c r="B59" s="5" t="s">
        <v>20</v>
      </c>
      <c r="C59" s="9">
        <f>'за январь '!C30+'за январь '!C31+'за январь '!C32</f>
        <v>0</v>
      </c>
      <c r="D59" s="11"/>
    </row>
    <row r="60" spans="1:4" ht="30">
      <c r="A60" s="8">
        <v>12</v>
      </c>
      <c r="B60" s="5" t="s">
        <v>24</v>
      </c>
      <c r="C60" s="8"/>
      <c r="D60" s="11"/>
    </row>
    <row r="61" spans="1:4" ht="15">
      <c r="A61" s="8"/>
      <c r="B61" s="10" t="s">
        <v>25</v>
      </c>
      <c r="C61" s="11">
        <f>SUM(C49:C60)</f>
        <v>432095.05000000005</v>
      </c>
      <c r="D61" s="11">
        <f>SUM(D49:D60)</f>
        <v>13726.59</v>
      </c>
    </row>
  </sheetData>
  <sheetProtection/>
  <mergeCells count="6">
    <mergeCell ref="A46:C46"/>
    <mergeCell ref="A47:C47"/>
    <mergeCell ref="A1:C1"/>
    <mergeCell ref="A2:C2"/>
    <mergeCell ref="A4:C4"/>
    <mergeCell ref="A45:C45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0">
      <selection activeCell="B46" sqref="B46"/>
    </sheetView>
  </sheetViews>
  <sheetFormatPr defaultColWidth="9.140625" defaultRowHeight="15"/>
  <cols>
    <col min="1" max="1" width="4.421875" style="12" customWidth="1"/>
    <col min="2" max="2" width="60.140625" style="13" customWidth="1"/>
    <col min="3" max="3" width="13.28125" style="30" bestFit="1" customWidth="1"/>
    <col min="4" max="4" width="13.28125" style="1" customWidth="1"/>
    <col min="5" max="16384" width="9.140625" style="1" customWidth="1"/>
  </cols>
  <sheetData>
    <row r="1" spans="1:3" ht="15">
      <c r="A1" s="47" t="s">
        <v>13</v>
      </c>
      <c r="B1" s="47"/>
      <c r="C1" s="47"/>
    </row>
    <row r="2" spans="1:3" ht="15">
      <c r="A2" s="47" t="s">
        <v>1</v>
      </c>
      <c r="B2" s="47"/>
      <c r="C2" s="47"/>
    </row>
    <row r="3" spans="1:4" ht="15">
      <c r="A3" s="49" t="s">
        <v>204</v>
      </c>
      <c r="B3" s="49"/>
      <c r="C3" s="49"/>
      <c r="D3" s="8" t="s">
        <v>195</v>
      </c>
    </row>
    <row r="4" spans="1:4" ht="15">
      <c r="A4" s="2">
        <v>1</v>
      </c>
      <c r="B4" s="3" t="s">
        <v>3</v>
      </c>
      <c r="C4" s="37"/>
      <c r="D4" s="8"/>
    </row>
    <row r="5" spans="1:4" ht="15">
      <c r="A5" s="2"/>
      <c r="B5" s="6" t="s">
        <v>166</v>
      </c>
      <c r="C5" s="37">
        <v>1600</v>
      </c>
      <c r="D5" s="8"/>
    </row>
    <row r="6" spans="1:4" ht="15">
      <c r="A6" s="2">
        <v>2</v>
      </c>
      <c r="B6" s="3" t="s">
        <v>5</v>
      </c>
      <c r="C6" s="37"/>
      <c r="D6" s="8"/>
    </row>
    <row r="7" spans="1:4" ht="15">
      <c r="A7" s="2"/>
      <c r="B7" s="3" t="s">
        <v>172</v>
      </c>
      <c r="C7" s="37">
        <v>0</v>
      </c>
      <c r="D7" s="11">
        <v>700</v>
      </c>
    </row>
    <row r="8" spans="1:4" ht="15">
      <c r="A8" s="2"/>
      <c r="B8" s="3" t="s">
        <v>165</v>
      </c>
      <c r="C8" s="37">
        <v>0</v>
      </c>
      <c r="D8" s="11">
        <v>28020</v>
      </c>
    </row>
    <row r="9" spans="1:4" ht="15">
      <c r="A9" s="2"/>
      <c r="B9" s="3" t="s">
        <v>178</v>
      </c>
      <c r="C9" s="37">
        <v>0</v>
      </c>
      <c r="D9" s="11">
        <v>3900</v>
      </c>
    </row>
    <row r="10" spans="1:4" ht="15">
      <c r="A10" s="2"/>
      <c r="B10" s="6" t="s">
        <v>103</v>
      </c>
      <c r="C10" s="37">
        <v>0</v>
      </c>
      <c r="D10" s="11">
        <v>800</v>
      </c>
    </row>
    <row r="11" spans="1:4" ht="15">
      <c r="A11" s="2">
        <v>3</v>
      </c>
      <c r="B11" s="3" t="s">
        <v>6</v>
      </c>
      <c r="C11" s="37"/>
      <c r="D11" s="8"/>
    </row>
    <row r="12" spans="1:4" ht="15">
      <c r="A12" s="2">
        <v>4</v>
      </c>
      <c r="B12" s="3" t="s">
        <v>4</v>
      </c>
      <c r="C12" s="37"/>
      <c r="D12" s="8"/>
    </row>
    <row r="13" spans="1:4" ht="60">
      <c r="A13" s="2"/>
      <c r="B13" s="6" t="s">
        <v>164</v>
      </c>
      <c r="C13" s="37">
        <v>12488.58</v>
      </c>
      <c r="D13" s="8"/>
    </row>
    <row r="14" spans="1:4" ht="45">
      <c r="A14" s="2"/>
      <c r="B14" s="6" t="s">
        <v>167</v>
      </c>
      <c r="C14" s="37">
        <v>1324.48</v>
      </c>
      <c r="D14" s="8"/>
    </row>
    <row r="15" spans="1:4" ht="75">
      <c r="A15" s="2"/>
      <c r="B15" s="6" t="s">
        <v>168</v>
      </c>
      <c r="C15" s="37">
        <v>3369.7</v>
      </c>
      <c r="D15" s="8"/>
    </row>
    <row r="16" spans="1:4" ht="135">
      <c r="A16" s="2"/>
      <c r="B16" s="6" t="s">
        <v>170</v>
      </c>
      <c r="C16" s="37">
        <v>16166.26</v>
      </c>
      <c r="D16" s="8"/>
    </row>
    <row r="17" spans="1:4" ht="15">
      <c r="A17" s="2"/>
      <c r="B17" s="6" t="s">
        <v>171</v>
      </c>
      <c r="C17" s="37">
        <v>19630</v>
      </c>
      <c r="D17" s="8"/>
    </row>
    <row r="18" spans="1:4" ht="15">
      <c r="A18" s="2"/>
      <c r="B18" s="6" t="s">
        <v>174</v>
      </c>
      <c r="C18" s="37">
        <v>1629.6</v>
      </c>
      <c r="D18" s="8"/>
    </row>
    <row r="19" spans="1:4" ht="15">
      <c r="A19" s="2"/>
      <c r="B19" s="6" t="s">
        <v>175</v>
      </c>
      <c r="C19" s="37">
        <v>1620</v>
      </c>
      <c r="D19" s="8"/>
    </row>
    <row r="20" spans="1:4" ht="15">
      <c r="A20" s="2"/>
      <c r="B20" s="6" t="s">
        <v>180</v>
      </c>
      <c r="C20" s="37">
        <v>40</v>
      </c>
      <c r="D20" s="8"/>
    </row>
    <row r="21" spans="1:4" ht="16.5" customHeight="1">
      <c r="A21" s="2"/>
      <c r="B21" s="6" t="s">
        <v>176</v>
      </c>
      <c r="C21" s="37">
        <v>564</v>
      </c>
      <c r="D21" s="8"/>
    </row>
    <row r="22" spans="1:4" ht="16.5" customHeight="1">
      <c r="A22" s="2"/>
      <c r="B22" s="6" t="s">
        <v>179</v>
      </c>
      <c r="C22" s="37">
        <v>513</v>
      </c>
      <c r="D22" s="8"/>
    </row>
    <row r="23" spans="1:4" ht="15">
      <c r="A23" s="2">
        <v>5</v>
      </c>
      <c r="B23" s="3" t="s">
        <v>8</v>
      </c>
      <c r="C23" s="37"/>
      <c r="D23" s="8"/>
    </row>
    <row r="24" spans="1:4" ht="15">
      <c r="A24" s="2"/>
      <c r="B24" s="5" t="s">
        <v>15</v>
      </c>
      <c r="C24" s="37">
        <v>129939</v>
      </c>
      <c r="D24" s="8"/>
    </row>
    <row r="25" spans="1:4" ht="15">
      <c r="A25" s="2"/>
      <c r="B25" s="5" t="s">
        <v>18</v>
      </c>
      <c r="C25" s="37">
        <v>31165</v>
      </c>
      <c r="D25" s="8"/>
    </row>
    <row r="26" spans="1:4" ht="45">
      <c r="A26" s="2"/>
      <c r="B26" s="5" t="s">
        <v>16</v>
      </c>
      <c r="C26" s="37">
        <v>311.65</v>
      </c>
      <c r="D26" s="8"/>
    </row>
    <row r="27" spans="1:4" ht="15">
      <c r="A27" s="2"/>
      <c r="B27" s="5" t="s">
        <v>17</v>
      </c>
      <c r="C27" s="37">
        <v>16028</v>
      </c>
      <c r="D27" s="8"/>
    </row>
    <row r="28" spans="1:4" ht="15">
      <c r="A28" s="2"/>
      <c r="B28" s="6" t="s">
        <v>141</v>
      </c>
      <c r="C28" s="37">
        <v>2172</v>
      </c>
      <c r="D28" s="8"/>
    </row>
    <row r="29" spans="1:4" ht="15">
      <c r="A29" s="2">
        <v>6</v>
      </c>
      <c r="B29" s="3" t="s">
        <v>35</v>
      </c>
      <c r="C29" s="37">
        <v>6950.4</v>
      </c>
      <c r="D29" s="8"/>
    </row>
    <row r="30" spans="1:4" ht="15">
      <c r="A30" s="2">
        <v>7</v>
      </c>
      <c r="B30" s="3" t="s">
        <v>37</v>
      </c>
      <c r="C30" s="37">
        <v>55680</v>
      </c>
      <c r="D30" s="8"/>
    </row>
    <row r="31" spans="1:4" ht="15">
      <c r="A31" s="2">
        <v>8</v>
      </c>
      <c r="B31" s="3" t="s">
        <v>11</v>
      </c>
      <c r="C31" s="37">
        <v>55041.19</v>
      </c>
      <c r="D31" s="8"/>
    </row>
    <row r="32" spans="1:4" ht="15">
      <c r="A32" s="2">
        <v>9</v>
      </c>
      <c r="B32" s="3" t="s">
        <v>12</v>
      </c>
      <c r="C32" s="37">
        <v>74438.08</v>
      </c>
      <c r="D32" s="8"/>
    </row>
    <row r="33" spans="1:4" ht="15">
      <c r="A33" s="2">
        <v>10</v>
      </c>
      <c r="B33" s="3" t="s">
        <v>7</v>
      </c>
      <c r="C33" s="37"/>
      <c r="D33" s="8"/>
    </row>
    <row r="34" spans="1:4" ht="15">
      <c r="A34" s="2"/>
      <c r="B34" s="5" t="s">
        <v>14</v>
      </c>
      <c r="C34" s="37">
        <v>2340.3</v>
      </c>
      <c r="D34" s="11">
        <v>180</v>
      </c>
    </row>
    <row r="35" spans="1:4" ht="15">
      <c r="A35" s="2"/>
      <c r="B35" s="5" t="s">
        <v>19</v>
      </c>
      <c r="C35" s="37">
        <v>1000</v>
      </c>
      <c r="D35" s="8"/>
    </row>
    <row r="36" spans="1:4" ht="15">
      <c r="A36" s="2"/>
      <c r="B36" s="6" t="s">
        <v>104</v>
      </c>
      <c r="C36" s="37">
        <v>1600</v>
      </c>
      <c r="D36" s="8"/>
    </row>
    <row r="37" spans="1:4" ht="15">
      <c r="A37" s="2"/>
      <c r="B37" s="6" t="s">
        <v>177</v>
      </c>
      <c r="C37" s="37">
        <v>3000</v>
      </c>
      <c r="D37" s="8"/>
    </row>
    <row r="38" spans="1:4" ht="15">
      <c r="A38" s="2"/>
      <c r="B38" s="6" t="s">
        <v>161</v>
      </c>
      <c r="C38" s="37">
        <v>75.5</v>
      </c>
      <c r="D38" s="8"/>
    </row>
    <row r="39" spans="1:4" ht="15">
      <c r="A39" s="2"/>
      <c r="B39" s="6" t="s">
        <v>181</v>
      </c>
      <c r="C39" s="37">
        <v>81.48</v>
      </c>
      <c r="D39" s="8"/>
    </row>
    <row r="40" spans="1:4" ht="15">
      <c r="A40" s="2"/>
      <c r="B40" s="6" t="s">
        <v>169</v>
      </c>
      <c r="C40" s="37">
        <v>318.8</v>
      </c>
      <c r="D40" s="8"/>
    </row>
    <row r="41" spans="1:4" ht="15">
      <c r="A41" s="2"/>
      <c r="B41" s="6" t="s">
        <v>173</v>
      </c>
      <c r="C41" s="37">
        <v>1700</v>
      </c>
      <c r="D41" s="8"/>
    </row>
    <row r="42" spans="1:4" ht="30">
      <c r="A42" s="2">
        <v>11</v>
      </c>
      <c r="B42" s="3" t="s">
        <v>20</v>
      </c>
      <c r="C42" s="37"/>
      <c r="D42" s="8"/>
    </row>
    <row r="43" spans="1:4" ht="15">
      <c r="A43" s="2"/>
      <c r="B43" s="6" t="s">
        <v>21</v>
      </c>
      <c r="C43" s="37"/>
      <c r="D43" s="8"/>
    </row>
    <row r="44" spans="1:4" ht="15">
      <c r="A44" s="2"/>
      <c r="B44" s="6" t="s">
        <v>22</v>
      </c>
      <c r="C44" s="37"/>
      <c r="D44" s="8"/>
    </row>
    <row r="45" spans="1:4" ht="15">
      <c r="A45" s="2"/>
      <c r="B45" s="6" t="s">
        <v>23</v>
      </c>
      <c r="C45" s="37"/>
      <c r="D45" s="8"/>
    </row>
    <row r="46" spans="1:4" ht="30">
      <c r="A46" s="2">
        <v>12</v>
      </c>
      <c r="B46" s="3" t="s">
        <v>24</v>
      </c>
      <c r="C46" s="37"/>
      <c r="D46" s="8"/>
    </row>
    <row r="47" spans="1:4" ht="15">
      <c r="A47" s="2"/>
      <c r="B47" s="6" t="s">
        <v>21</v>
      </c>
      <c r="C47" s="37"/>
      <c r="D47" s="8"/>
    </row>
    <row r="48" spans="1:4" ht="15">
      <c r="A48" s="2"/>
      <c r="B48" s="6" t="s">
        <v>22</v>
      </c>
      <c r="C48" s="37"/>
      <c r="D48" s="8"/>
    </row>
    <row r="49" spans="1:4" ht="15">
      <c r="A49" s="2"/>
      <c r="B49" s="6" t="s">
        <v>23</v>
      </c>
      <c r="C49" s="37"/>
      <c r="D49" s="8"/>
    </row>
    <row r="50" spans="1:4" ht="15">
      <c r="A50" s="2"/>
      <c r="B50" s="3" t="s">
        <v>25</v>
      </c>
      <c r="C50" s="38">
        <f>SUM(C5:C49)</f>
        <v>440787.01999999996</v>
      </c>
      <c r="D50" s="38">
        <f>SUM(D5:D49)</f>
        <v>33600</v>
      </c>
    </row>
    <row r="51" spans="1:3" ht="45">
      <c r="A51" s="20" t="s">
        <v>231</v>
      </c>
      <c r="B51" s="44" t="s">
        <v>162</v>
      </c>
      <c r="C51" s="23">
        <v>94863.42</v>
      </c>
    </row>
    <row r="52" spans="1:3" ht="15">
      <c r="A52" s="20" t="s">
        <v>231</v>
      </c>
      <c r="B52" s="6" t="s">
        <v>163</v>
      </c>
      <c r="C52" s="23">
        <v>3831.28</v>
      </c>
    </row>
    <row r="53" spans="1:3" ht="15">
      <c r="A53" s="43" t="s">
        <v>232</v>
      </c>
      <c r="B53" s="42"/>
      <c r="C53" s="25"/>
    </row>
    <row r="54" spans="1:3" ht="15">
      <c r="A54" s="46" t="s">
        <v>0</v>
      </c>
      <c r="B54" s="46"/>
      <c r="C54" s="46"/>
    </row>
    <row r="55" spans="1:3" ht="15">
      <c r="A55" s="46" t="s">
        <v>1</v>
      </c>
      <c r="B55" s="46"/>
      <c r="C55" s="46"/>
    </row>
    <row r="56" spans="1:3" ht="15">
      <c r="A56" s="46" t="s">
        <v>114</v>
      </c>
      <c r="B56" s="46"/>
      <c r="C56" s="46"/>
    </row>
    <row r="57" spans="1:4" ht="15">
      <c r="A57" s="8"/>
      <c r="B57" s="8" t="s">
        <v>2</v>
      </c>
      <c r="C57" s="26" t="s">
        <v>194</v>
      </c>
      <c r="D57" s="8" t="s">
        <v>195</v>
      </c>
    </row>
    <row r="58" spans="1:4" ht="15">
      <c r="A58" s="8">
        <v>1</v>
      </c>
      <c r="B58" s="8" t="s">
        <v>3</v>
      </c>
      <c r="C58" s="27">
        <f>C5</f>
        <v>1600</v>
      </c>
      <c r="D58" s="8"/>
    </row>
    <row r="59" spans="1:4" ht="15">
      <c r="A59" s="8">
        <v>2</v>
      </c>
      <c r="B59" s="8" t="s">
        <v>5</v>
      </c>
      <c r="C59" s="27">
        <v>0</v>
      </c>
      <c r="D59" s="11">
        <v>33420</v>
      </c>
    </row>
    <row r="60" spans="1:4" ht="15">
      <c r="A60" s="8">
        <v>3</v>
      </c>
      <c r="B60" s="8" t="s">
        <v>6</v>
      </c>
      <c r="C60" s="27">
        <v>0</v>
      </c>
      <c r="D60" s="11"/>
    </row>
    <row r="61" spans="1:4" ht="15">
      <c r="A61" s="8">
        <v>4</v>
      </c>
      <c r="B61" s="8" t="s">
        <v>4</v>
      </c>
      <c r="C61" s="27">
        <v>57345.62</v>
      </c>
      <c r="D61" s="11"/>
    </row>
    <row r="62" spans="1:4" ht="15">
      <c r="A62" s="8">
        <v>5</v>
      </c>
      <c r="B62" s="8" t="s">
        <v>7</v>
      </c>
      <c r="C62" s="27">
        <v>10116.08</v>
      </c>
      <c r="D62" s="11">
        <v>180</v>
      </c>
    </row>
    <row r="63" spans="1:4" ht="15">
      <c r="A63" s="8">
        <v>6</v>
      </c>
      <c r="B63" s="8" t="s">
        <v>8</v>
      </c>
      <c r="C63" s="27">
        <f>C24+C25+C26+C27+C28</f>
        <v>179615.65</v>
      </c>
      <c r="D63" s="8"/>
    </row>
    <row r="64" spans="1:4" ht="15">
      <c r="A64" s="8">
        <v>7</v>
      </c>
      <c r="B64" s="8" t="s">
        <v>9</v>
      </c>
      <c r="C64" s="27">
        <f>C29</f>
        <v>6950.4</v>
      </c>
      <c r="D64" s="8"/>
    </row>
    <row r="65" spans="1:4" ht="15">
      <c r="A65" s="8">
        <v>8</v>
      </c>
      <c r="B65" s="8" t="s">
        <v>10</v>
      </c>
      <c r="C65" s="27">
        <f>C30</f>
        <v>55680</v>
      </c>
      <c r="D65" s="8"/>
    </row>
    <row r="66" spans="1:4" ht="15">
      <c r="A66" s="8">
        <v>9</v>
      </c>
      <c r="B66" s="8" t="s">
        <v>11</v>
      </c>
      <c r="C66" s="27">
        <f>C31</f>
        <v>55041.19</v>
      </c>
      <c r="D66" s="8"/>
    </row>
    <row r="67" spans="1:4" ht="15">
      <c r="A67" s="8">
        <v>10</v>
      </c>
      <c r="B67" s="8" t="s">
        <v>12</v>
      </c>
      <c r="C67" s="27">
        <f>C32</f>
        <v>74438.08</v>
      </c>
      <c r="D67" s="8"/>
    </row>
    <row r="68" spans="1:4" ht="30">
      <c r="A68" s="8">
        <v>11</v>
      </c>
      <c r="B68" s="44" t="s">
        <v>20</v>
      </c>
      <c r="C68" s="27"/>
      <c r="D68" s="8"/>
    </row>
    <row r="69" spans="1:4" ht="30">
      <c r="A69" s="8">
        <v>12</v>
      </c>
      <c r="B69" s="44" t="s">
        <v>24</v>
      </c>
      <c r="C69" s="27"/>
      <c r="D69" s="8"/>
    </row>
    <row r="70" spans="1:4" ht="15">
      <c r="A70" s="8"/>
      <c r="B70" s="10" t="s">
        <v>25</v>
      </c>
      <c r="C70" s="28">
        <f>SUM(C58:C69)</f>
        <v>440787.02</v>
      </c>
      <c r="D70" s="28">
        <f>SUM(D58:D69)</f>
        <v>33600</v>
      </c>
    </row>
    <row r="71" spans="1:3" ht="15">
      <c r="A71" s="1"/>
      <c r="B71" s="1"/>
      <c r="C71" s="29"/>
    </row>
    <row r="72" spans="1:3" ht="15">
      <c r="A72" s="1"/>
      <c r="B72" s="1"/>
      <c r="C72" s="29"/>
    </row>
  </sheetData>
  <sheetProtection/>
  <mergeCells count="6">
    <mergeCell ref="A55:C55"/>
    <mergeCell ref="A56:C56"/>
    <mergeCell ref="A1:C1"/>
    <mergeCell ref="A2:C2"/>
    <mergeCell ref="A3:C3"/>
    <mergeCell ref="A54:C54"/>
  </mergeCells>
  <printOptions/>
  <pageMargins left="0.11811023622047245" right="0.11811023622047245" top="0" bottom="0" header="0.31496062992125984" footer="0.31496062992125984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="75" zoomScaleNormal="75" zoomScalePageLayoutView="0" workbookViewId="0" topLeftCell="A1">
      <selection activeCell="B37" sqref="B37"/>
    </sheetView>
  </sheetViews>
  <sheetFormatPr defaultColWidth="9.140625" defaultRowHeight="15"/>
  <cols>
    <col min="1" max="1" width="4.421875" style="12" customWidth="1"/>
    <col min="2" max="2" width="60.140625" style="13" customWidth="1"/>
    <col min="3" max="3" width="14.28125" style="30" bestFit="1" customWidth="1"/>
    <col min="4" max="4" width="12.00390625" style="1" customWidth="1"/>
    <col min="5" max="16384" width="9.140625" style="1" customWidth="1"/>
  </cols>
  <sheetData>
    <row r="1" spans="1:3" ht="15">
      <c r="A1" s="47" t="s">
        <v>13</v>
      </c>
      <c r="B1" s="47"/>
      <c r="C1" s="47"/>
    </row>
    <row r="2" spans="1:3" ht="15">
      <c r="A2" s="47" t="s">
        <v>1</v>
      </c>
      <c r="B2" s="47"/>
      <c r="C2" s="47"/>
    </row>
    <row r="3" spans="1:4" ht="15">
      <c r="A3" s="49" t="s">
        <v>205</v>
      </c>
      <c r="B3" s="49"/>
      <c r="C3" s="49"/>
      <c r="D3" s="8" t="s">
        <v>195</v>
      </c>
    </row>
    <row r="4" spans="1:4" ht="15">
      <c r="A4" s="2">
        <v>1</v>
      </c>
      <c r="B4" s="3" t="s">
        <v>3</v>
      </c>
      <c r="C4" s="37"/>
      <c r="D4" s="8"/>
    </row>
    <row r="5" spans="1:4" ht="15">
      <c r="A5" s="2"/>
      <c r="B5" s="3" t="s">
        <v>184</v>
      </c>
      <c r="C5" s="37">
        <v>2000</v>
      </c>
      <c r="D5" s="8"/>
    </row>
    <row r="6" spans="1:4" ht="15">
      <c r="A6" s="2"/>
      <c r="B6" s="6" t="s">
        <v>183</v>
      </c>
      <c r="C6" s="37">
        <v>3000</v>
      </c>
      <c r="D6" s="8"/>
    </row>
    <row r="7" spans="1:4" ht="15">
      <c r="A7" s="2">
        <v>2</v>
      </c>
      <c r="B7" s="3" t="s">
        <v>5</v>
      </c>
      <c r="C7" s="37"/>
      <c r="D7" s="8"/>
    </row>
    <row r="8" spans="1:4" ht="15">
      <c r="A8" s="2">
        <v>3</v>
      </c>
      <c r="B8" s="3" t="s">
        <v>6</v>
      </c>
      <c r="C8" s="37"/>
      <c r="D8" s="8"/>
    </row>
    <row r="9" spans="1:4" ht="15">
      <c r="A9" s="2">
        <v>4</v>
      </c>
      <c r="B9" s="3" t="s">
        <v>4</v>
      </c>
      <c r="C9" s="37"/>
      <c r="D9" s="8"/>
    </row>
    <row r="10" spans="1:4" ht="30">
      <c r="A10" s="2"/>
      <c r="B10" s="6" t="s">
        <v>185</v>
      </c>
      <c r="C10" s="37">
        <v>380</v>
      </c>
      <c r="D10" s="11">
        <v>120</v>
      </c>
    </row>
    <row r="11" spans="1:4" ht="65.25" customHeight="1">
      <c r="A11" s="2"/>
      <c r="B11" s="6" t="s">
        <v>186</v>
      </c>
      <c r="C11" s="37">
        <v>1562.5</v>
      </c>
      <c r="D11" s="8"/>
    </row>
    <row r="12" spans="1:4" ht="15">
      <c r="A12" s="2"/>
      <c r="B12" s="6" t="s">
        <v>193</v>
      </c>
      <c r="C12" s="37">
        <v>912.77</v>
      </c>
      <c r="D12" s="8"/>
    </row>
    <row r="13" spans="1:4" ht="15">
      <c r="A13" s="2"/>
      <c r="B13" s="6" t="s">
        <v>192</v>
      </c>
      <c r="C13" s="37">
        <v>100</v>
      </c>
      <c r="D13" s="8"/>
    </row>
    <row r="14" spans="1:4" ht="75">
      <c r="A14" s="2"/>
      <c r="B14" s="6" t="s">
        <v>190</v>
      </c>
      <c r="C14" s="37">
        <v>11608.45</v>
      </c>
      <c r="D14" s="8"/>
    </row>
    <row r="15" spans="1:4" ht="15">
      <c r="A15" s="2"/>
      <c r="B15" s="6" t="s">
        <v>189</v>
      </c>
      <c r="C15" s="37">
        <v>395</v>
      </c>
      <c r="D15" s="8"/>
    </row>
    <row r="16" spans="1:4" ht="15">
      <c r="A16" s="2"/>
      <c r="B16" s="6" t="s">
        <v>188</v>
      </c>
      <c r="C16" s="37">
        <v>634.32</v>
      </c>
      <c r="D16" s="8"/>
    </row>
    <row r="17" spans="1:4" ht="15">
      <c r="A17" s="2"/>
      <c r="B17" s="6" t="s">
        <v>187</v>
      </c>
      <c r="C17" s="37">
        <v>637</v>
      </c>
      <c r="D17" s="8"/>
    </row>
    <row r="18" spans="1:4" ht="16.5" customHeight="1">
      <c r="A18" s="2"/>
      <c r="B18" s="6" t="s">
        <v>191</v>
      </c>
      <c r="C18" s="37">
        <v>3720</v>
      </c>
      <c r="D18" s="8"/>
    </row>
    <row r="19" spans="1:4" ht="15">
      <c r="A19" s="2">
        <v>5</v>
      </c>
      <c r="B19" s="3" t="s">
        <v>8</v>
      </c>
      <c r="C19" s="37"/>
      <c r="D19" s="8"/>
    </row>
    <row r="20" spans="1:4" ht="15">
      <c r="A20" s="2"/>
      <c r="B20" s="5" t="s">
        <v>15</v>
      </c>
      <c r="C20" s="37">
        <v>161086.14</v>
      </c>
      <c r="D20" s="8"/>
    </row>
    <row r="21" spans="1:4" ht="15">
      <c r="A21" s="2"/>
      <c r="B21" s="5" t="s">
        <v>18</v>
      </c>
      <c r="C21" s="37">
        <v>31050</v>
      </c>
      <c r="D21" s="8"/>
    </row>
    <row r="22" spans="1:4" ht="34.5" customHeight="1">
      <c r="A22" s="2"/>
      <c r="B22" s="5" t="s">
        <v>16</v>
      </c>
      <c r="C22" s="37">
        <v>310.5</v>
      </c>
      <c r="D22" s="8"/>
    </row>
    <row r="23" spans="1:4" ht="15">
      <c r="A23" s="2"/>
      <c r="B23" s="5" t="s">
        <v>17</v>
      </c>
      <c r="C23" s="37">
        <v>25130</v>
      </c>
      <c r="D23" s="8"/>
    </row>
    <row r="24" spans="1:4" ht="15">
      <c r="A24" s="2">
        <v>6</v>
      </c>
      <c r="B24" s="3" t="s">
        <v>35</v>
      </c>
      <c r="C24" s="37">
        <v>6950.4</v>
      </c>
      <c r="D24" s="8"/>
    </row>
    <row r="25" spans="1:4" ht="15">
      <c r="A25" s="2">
        <v>7</v>
      </c>
      <c r="B25" s="3" t="s">
        <v>38</v>
      </c>
      <c r="C25" s="37">
        <v>55680</v>
      </c>
      <c r="D25" s="8"/>
    </row>
    <row r="26" spans="1:4" ht="15">
      <c r="A26" s="2">
        <v>8</v>
      </c>
      <c r="B26" s="3" t="s">
        <v>27</v>
      </c>
      <c r="C26" s="37">
        <v>55041.19</v>
      </c>
      <c r="D26" s="8"/>
    </row>
    <row r="27" spans="1:4" ht="15">
      <c r="A27" s="2">
        <v>9</v>
      </c>
      <c r="B27" s="3" t="s">
        <v>12</v>
      </c>
      <c r="C27" s="37">
        <v>37219.04</v>
      </c>
      <c r="D27" s="8"/>
    </row>
    <row r="28" spans="1:4" ht="15">
      <c r="A28" s="2">
        <v>10</v>
      </c>
      <c r="B28" s="3" t="s">
        <v>7</v>
      </c>
      <c r="C28" s="37"/>
      <c r="D28" s="8"/>
    </row>
    <row r="29" spans="1:4" ht="15">
      <c r="A29" s="2"/>
      <c r="B29" s="5" t="s">
        <v>14</v>
      </c>
      <c r="C29" s="37">
        <v>2605.95</v>
      </c>
      <c r="D29" s="11">
        <v>0.6</v>
      </c>
    </row>
    <row r="30" spans="1:4" ht="15">
      <c r="A30" s="2"/>
      <c r="B30" s="6" t="s">
        <v>182</v>
      </c>
      <c r="C30" s="37">
        <v>6000</v>
      </c>
      <c r="D30" s="8"/>
    </row>
    <row r="31" spans="1:4" ht="15">
      <c r="A31" s="2"/>
      <c r="B31" s="6" t="s">
        <v>104</v>
      </c>
      <c r="C31" s="34">
        <v>1600</v>
      </c>
      <c r="D31" s="8"/>
    </row>
    <row r="32" spans="1:4" ht="15">
      <c r="A32" s="2"/>
      <c r="B32" s="6" t="s">
        <v>161</v>
      </c>
      <c r="C32" s="34">
        <v>156</v>
      </c>
      <c r="D32" s="8"/>
    </row>
    <row r="33" spans="1:4" ht="30">
      <c r="A33" s="2">
        <v>11</v>
      </c>
      <c r="B33" s="3" t="s">
        <v>20</v>
      </c>
      <c r="C33" s="37"/>
      <c r="D33" s="8"/>
    </row>
    <row r="34" spans="1:4" ht="15">
      <c r="A34" s="2"/>
      <c r="B34" s="6" t="s">
        <v>21</v>
      </c>
      <c r="C34" s="37"/>
      <c r="D34" s="8"/>
    </row>
    <row r="35" spans="1:4" ht="15">
      <c r="A35" s="2"/>
      <c r="B35" s="6" t="s">
        <v>22</v>
      </c>
      <c r="C35" s="37"/>
      <c r="D35" s="8"/>
    </row>
    <row r="36" spans="1:4" ht="15">
      <c r="A36" s="2"/>
      <c r="B36" s="6" t="s">
        <v>23</v>
      </c>
      <c r="C36" s="37"/>
      <c r="D36" s="8"/>
    </row>
    <row r="37" spans="1:4" ht="30">
      <c r="A37" s="2">
        <v>12</v>
      </c>
      <c r="B37" s="3" t="s">
        <v>24</v>
      </c>
      <c r="C37" s="37"/>
      <c r="D37" s="8"/>
    </row>
    <row r="38" spans="1:4" ht="15">
      <c r="A38" s="2"/>
      <c r="B38" s="6" t="s">
        <v>21</v>
      </c>
      <c r="C38" s="37"/>
      <c r="D38" s="8"/>
    </row>
    <row r="39" spans="1:4" ht="15">
      <c r="A39" s="2"/>
      <c r="B39" s="6" t="s">
        <v>22</v>
      </c>
      <c r="C39" s="37"/>
      <c r="D39" s="8"/>
    </row>
    <row r="40" spans="1:4" ht="15">
      <c r="A40" s="2"/>
      <c r="B40" s="6" t="s">
        <v>23</v>
      </c>
      <c r="C40" s="37"/>
      <c r="D40" s="8"/>
    </row>
    <row r="41" spans="1:4" ht="15">
      <c r="A41" s="2"/>
      <c r="B41" s="3" t="s">
        <v>25</v>
      </c>
      <c r="C41" s="38">
        <f>SUM(C5:C37)</f>
        <v>407779.26</v>
      </c>
      <c r="D41" s="38">
        <f>SUM(D5:D37)</f>
        <v>120.6</v>
      </c>
    </row>
    <row r="42" spans="1:3" ht="45">
      <c r="A42" s="20" t="s">
        <v>231</v>
      </c>
      <c r="B42" s="44" t="s">
        <v>162</v>
      </c>
      <c r="C42" s="45">
        <v>22907.57</v>
      </c>
    </row>
    <row r="43" spans="1:3" ht="15">
      <c r="A43" s="43" t="s">
        <v>232</v>
      </c>
      <c r="B43" s="21"/>
      <c r="C43" s="25"/>
    </row>
    <row r="44" spans="1:3" ht="15">
      <c r="A44" s="46" t="s">
        <v>0</v>
      </c>
      <c r="B44" s="46"/>
      <c r="C44" s="46"/>
    </row>
    <row r="45" spans="1:3" ht="15">
      <c r="A45" s="46" t="s">
        <v>1</v>
      </c>
      <c r="B45" s="46"/>
      <c r="C45" s="46"/>
    </row>
    <row r="46" spans="1:3" ht="15">
      <c r="A46" s="46" t="s">
        <v>228</v>
      </c>
      <c r="B46" s="46"/>
      <c r="C46" s="46"/>
    </row>
    <row r="47" spans="1:4" ht="15">
      <c r="A47" s="8"/>
      <c r="B47" s="8" t="s">
        <v>2</v>
      </c>
      <c r="C47" s="26" t="s">
        <v>194</v>
      </c>
      <c r="D47" s="8" t="s">
        <v>195</v>
      </c>
    </row>
    <row r="48" spans="1:4" ht="15">
      <c r="A48" s="8">
        <v>1</v>
      </c>
      <c r="B48" s="8" t="s">
        <v>3</v>
      </c>
      <c r="C48" s="27">
        <v>5000</v>
      </c>
      <c r="D48" s="8"/>
    </row>
    <row r="49" spans="1:4" ht="15">
      <c r="A49" s="8">
        <v>2</v>
      </c>
      <c r="B49" s="8" t="s">
        <v>5</v>
      </c>
      <c r="C49" s="27">
        <v>0</v>
      </c>
      <c r="D49" s="8"/>
    </row>
    <row r="50" spans="1:4" ht="15">
      <c r="A50" s="8">
        <v>3</v>
      </c>
      <c r="B50" s="8" t="s">
        <v>6</v>
      </c>
      <c r="C50" s="27">
        <v>0</v>
      </c>
      <c r="D50" s="8"/>
    </row>
    <row r="51" spans="1:4" ht="15">
      <c r="A51" s="8">
        <v>4</v>
      </c>
      <c r="B51" s="8" t="s">
        <v>4</v>
      </c>
      <c r="C51" s="27">
        <v>19950.04</v>
      </c>
      <c r="D51" s="11">
        <v>120</v>
      </c>
    </row>
    <row r="52" spans="1:4" ht="15">
      <c r="A52" s="8">
        <v>5</v>
      </c>
      <c r="B52" s="8" t="s">
        <v>7</v>
      </c>
      <c r="C52" s="27">
        <v>10361.95</v>
      </c>
      <c r="D52" s="11">
        <v>0.6</v>
      </c>
    </row>
    <row r="53" spans="1:4" ht="15">
      <c r="A53" s="8">
        <v>6</v>
      </c>
      <c r="B53" s="8" t="s">
        <v>8</v>
      </c>
      <c r="C53" s="27">
        <f>C20+C21+C22+C23</f>
        <v>217576.64</v>
      </c>
      <c r="D53" s="8"/>
    </row>
    <row r="54" spans="1:4" ht="15">
      <c r="A54" s="8">
        <v>7</v>
      </c>
      <c r="B54" s="8" t="s">
        <v>9</v>
      </c>
      <c r="C54" s="27">
        <f>C24</f>
        <v>6950.4</v>
      </c>
      <c r="D54" s="8"/>
    </row>
    <row r="55" spans="1:4" ht="15">
      <c r="A55" s="8">
        <v>8</v>
      </c>
      <c r="B55" s="8" t="s">
        <v>10</v>
      </c>
      <c r="C55" s="27">
        <f>C25</f>
        <v>55680</v>
      </c>
      <c r="D55" s="8"/>
    </row>
    <row r="56" spans="1:4" ht="15">
      <c r="A56" s="8">
        <v>9</v>
      </c>
      <c r="B56" s="8" t="s">
        <v>11</v>
      </c>
      <c r="C56" s="27">
        <f>C26</f>
        <v>55041.19</v>
      </c>
      <c r="D56" s="8"/>
    </row>
    <row r="57" spans="1:4" ht="15">
      <c r="A57" s="8">
        <v>10</v>
      </c>
      <c r="B57" s="8" t="s">
        <v>12</v>
      </c>
      <c r="C57" s="27">
        <f>C27</f>
        <v>37219.04</v>
      </c>
      <c r="D57" s="8"/>
    </row>
    <row r="58" spans="1:4" ht="30">
      <c r="A58" s="8">
        <v>11</v>
      </c>
      <c r="B58" s="3" t="s">
        <v>20</v>
      </c>
      <c r="C58" s="27"/>
      <c r="D58" s="8"/>
    </row>
    <row r="59" spans="1:4" ht="30">
      <c r="A59" s="8">
        <v>12</v>
      </c>
      <c r="B59" s="5" t="s">
        <v>24</v>
      </c>
      <c r="C59" s="27"/>
      <c r="D59" s="8"/>
    </row>
    <row r="60" spans="1:4" ht="15">
      <c r="A60" s="8"/>
      <c r="B60" s="10" t="s">
        <v>25</v>
      </c>
      <c r="C60" s="28">
        <f>SUM(C48:C59)</f>
        <v>407779.26</v>
      </c>
      <c r="D60" s="28">
        <f>SUM(D48:D59)</f>
        <v>120.6</v>
      </c>
    </row>
    <row r="61" spans="1:3" ht="15">
      <c r="A61" s="1"/>
      <c r="B61" s="1"/>
      <c r="C61" s="29"/>
    </row>
    <row r="62" spans="1:3" ht="15">
      <c r="A62" s="1"/>
      <c r="B62" s="1"/>
      <c r="C62" s="29"/>
    </row>
  </sheetData>
  <sheetProtection/>
  <mergeCells count="6">
    <mergeCell ref="A45:C45"/>
    <mergeCell ref="A46:C46"/>
    <mergeCell ref="A1:C1"/>
    <mergeCell ref="A2:C2"/>
    <mergeCell ref="A3:C3"/>
    <mergeCell ref="A44:C44"/>
  </mergeCells>
  <printOptions/>
  <pageMargins left="0" right="0" top="0" bottom="0" header="0" footer="0.31496062992125984"/>
  <pageSetup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4">
      <selection activeCell="B18" sqref="B18"/>
    </sheetView>
  </sheetViews>
  <sheetFormatPr defaultColWidth="9.140625" defaultRowHeight="15"/>
  <cols>
    <col min="1" max="1" width="4.421875" style="12" customWidth="1"/>
    <col min="2" max="2" width="60.140625" style="13" customWidth="1"/>
    <col min="3" max="3" width="14.7109375" style="30" bestFit="1" customWidth="1"/>
    <col min="4" max="4" width="15.00390625" style="1" customWidth="1"/>
    <col min="5" max="5" width="14.7109375" style="1" bestFit="1" customWidth="1"/>
    <col min="6" max="16384" width="9.140625" style="1" customWidth="1"/>
  </cols>
  <sheetData>
    <row r="1" spans="1:3" ht="15">
      <c r="A1" s="47" t="s">
        <v>13</v>
      </c>
      <c r="B1" s="47"/>
      <c r="C1" s="47"/>
    </row>
    <row r="2" spans="1:3" ht="15">
      <c r="A2" s="47" t="s">
        <v>1</v>
      </c>
      <c r="B2" s="47"/>
      <c r="C2" s="47"/>
    </row>
    <row r="3" spans="1:4" ht="15">
      <c r="A3" s="49" t="s">
        <v>210</v>
      </c>
      <c r="B3" s="49"/>
      <c r="C3" s="49"/>
      <c r="D3" s="1" t="s">
        <v>195</v>
      </c>
    </row>
    <row r="4" spans="1:4" ht="15">
      <c r="A4" s="2">
        <v>1</v>
      </c>
      <c r="B4" s="3" t="s">
        <v>3</v>
      </c>
      <c r="C4" s="31">
        <v>0</v>
      </c>
      <c r="D4" s="8"/>
    </row>
    <row r="5" spans="1:4" ht="30">
      <c r="A5" s="2"/>
      <c r="B5" s="3" t="s">
        <v>219</v>
      </c>
      <c r="C5" s="31">
        <v>5000</v>
      </c>
      <c r="D5" s="8"/>
    </row>
    <row r="6" spans="1:4" ht="15">
      <c r="A6" s="2">
        <v>2</v>
      </c>
      <c r="B6" s="3" t="s">
        <v>5</v>
      </c>
      <c r="C6" s="31">
        <v>0</v>
      </c>
      <c r="D6" s="8"/>
    </row>
    <row r="7" spans="1:4" ht="15">
      <c r="A7" s="2"/>
      <c r="B7" s="6" t="s">
        <v>221</v>
      </c>
      <c r="C7" s="23">
        <v>9100</v>
      </c>
      <c r="D7" s="8"/>
    </row>
    <row r="8" spans="1:4" ht="15">
      <c r="A8" s="2"/>
      <c r="B8" s="6" t="s">
        <v>222</v>
      </c>
      <c r="C8" s="23"/>
      <c r="D8" s="8">
        <v>13500</v>
      </c>
    </row>
    <row r="9" spans="1:4" ht="15">
      <c r="A9" s="2"/>
      <c r="B9" s="6" t="s">
        <v>211</v>
      </c>
      <c r="C9" s="23"/>
      <c r="D9" s="8"/>
    </row>
    <row r="10" spans="1:4" ht="15">
      <c r="A10" s="2">
        <v>3</v>
      </c>
      <c r="B10" s="3" t="s">
        <v>6</v>
      </c>
      <c r="C10" s="23">
        <v>2000</v>
      </c>
      <c r="D10" s="8"/>
    </row>
    <row r="11" spans="1:4" ht="15">
      <c r="A11" s="2">
        <v>4</v>
      </c>
      <c r="B11" s="3" t="s">
        <v>4</v>
      </c>
      <c r="C11" s="23"/>
      <c r="D11" s="8"/>
    </row>
    <row r="12" spans="1:4" ht="60">
      <c r="A12" s="2"/>
      <c r="B12" s="3" t="s">
        <v>217</v>
      </c>
      <c r="C12" s="23">
        <v>7556</v>
      </c>
      <c r="D12" s="8"/>
    </row>
    <row r="13" spans="1:4" ht="30">
      <c r="A13" s="2"/>
      <c r="B13" s="3" t="s">
        <v>226</v>
      </c>
      <c r="C13" s="23">
        <v>1130</v>
      </c>
      <c r="D13" s="8"/>
    </row>
    <row r="14" spans="1:4" ht="15">
      <c r="A14" s="2"/>
      <c r="B14" s="3" t="s">
        <v>220</v>
      </c>
      <c r="C14" s="23">
        <v>2354.76</v>
      </c>
      <c r="D14" s="8"/>
    </row>
    <row r="15" spans="1:4" ht="15">
      <c r="A15" s="2"/>
      <c r="B15" s="3" t="s">
        <v>218</v>
      </c>
      <c r="C15" s="23">
        <v>722.45</v>
      </c>
      <c r="D15" s="8"/>
    </row>
    <row r="16" spans="1:4" ht="15">
      <c r="A16" s="2"/>
      <c r="B16" s="3" t="s">
        <v>216</v>
      </c>
      <c r="C16" s="23">
        <v>2126.7</v>
      </c>
      <c r="D16" s="8"/>
    </row>
    <row r="17" spans="1:4" ht="15">
      <c r="A17" s="2"/>
      <c r="B17" s="3" t="s">
        <v>234</v>
      </c>
      <c r="C17" s="23">
        <v>2250</v>
      </c>
      <c r="D17" s="8"/>
    </row>
    <row r="18" spans="1:4" ht="30">
      <c r="A18" s="2"/>
      <c r="B18" s="3" t="s">
        <v>223</v>
      </c>
      <c r="C18" s="23">
        <v>428.6</v>
      </c>
      <c r="D18" s="8"/>
    </row>
    <row r="19" spans="1:4" ht="15">
      <c r="A19" s="2"/>
      <c r="B19" s="6" t="s">
        <v>215</v>
      </c>
      <c r="C19" s="23">
        <v>11115</v>
      </c>
      <c r="D19" s="8"/>
    </row>
    <row r="20" spans="1:4" ht="15">
      <c r="A20" s="2">
        <v>5</v>
      </c>
      <c r="B20" s="3" t="s">
        <v>8</v>
      </c>
      <c r="C20" s="23"/>
      <c r="D20" s="8"/>
    </row>
    <row r="21" spans="1:4" ht="15">
      <c r="A21" s="2"/>
      <c r="B21" s="5" t="s">
        <v>15</v>
      </c>
      <c r="C21" s="23">
        <v>147509</v>
      </c>
      <c r="D21" s="8"/>
    </row>
    <row r="22" spans="1:4" ht="15">
      <c r="A22" s="2"/>
      <c r="B22" s="5" t="s">
        <v>18</v>
      </c>
      <c r="C22" s="23">
        <v>38943.23</v>
      </c>
      <c r="D22" s="8"/>
    </row>
    <row r="23" spans="1:4" ht="34.5" customHeight="1">
      <c r="A23" s="2"/>
      <c r="B23" s="5" t="s">
        <v>16</v>
      </c>
      <c r="C23" s="23">
        <v>389.43</v>
      </c>
      <c r="D23" s="8"/>
    </row>
    <row r="24" spans="1:4" ht="15">
      <c r="A24" s="2"/>
      <c r="B24" s="5" t="s">
        <v>17</v>
      </c>
      <c r="C24" s="23">
        <v>20246</v>
      </c>
      <c r="D24" s="8"/>
    </row>
    <row r="25" spans="1:4" ht="15">
      <c r="A25" s="2">
        <v>6</v>
      </c>
      <c r="B25" s="3" t="s">
        <v>35</v>
      </c>
      <c r="C25" s="23">
        <v>6950.4</v>
      </c>
      <c r="D25" s="8"/>
    </row>
    <row r="26" spans="1:4" ht="15">
      <c r="A26" s="2">
        <v>7</v>
      </c>
      <c r="B26" s="3" t="s">
        <v>39</v>
      </c>
      <c r="C26" s="23">
        <v>55680</v>
      </c>
      <c r="D26" s="8"/>
    </row>
    <row r="27" spans="1:4" ht="15">
      <c r="A27" s="2">
        <v>8</v>
      </c>
      <c r="B27" s="3" t="s">
        <v>27</v>
      </c>
      <c r="C27" s="23">
        <v>55041.19</v>
      </c>
      <c r="D27" s="8"/>
    </row>
    <row r="28" spans="1:4" ht="15">
      <c r="A28" s="2">
        <v>9</v>
      </c>
      <c r="B28" s="3" t="s">
        <v>12</v>
      </c>
      <c r="C28" s="23">
        <v>37219.04</v>
      </c>
      <c r="D28" s="8"/>
    </row>
    <row r="29" spans="1:4" ht="15">
      <c r="A29" s="2">
        <v>10</v>
      </c>
      <c r="B29" s="3" t="s">
        <v>7</v>
      </c>
      <c r="C29" s="23"/>
      <c r="D29" s="8"/>
    </row>
    <row r="30" spans="1:4" ht="15">
      <c r="A30" s="2"/>
      <c r="B30" s="5" t="s">
        <v>14</v>
      </c>
      <c r="C30" s="23">
        <v>2607.94</v>
      </c>
      <c r="D30" s="8">
        <v>180</v>
      </c>
    </row>
    <row r="31" spans="1:4" ht="15">
      <c r="A31" s="2"/>
      <c r="B31" s="5" t="s">
        <v>19</v>
      </c>
      <c r="C31" s="23">
        <v>1000</v>
      </c>
      <c r="D31" s="8"/>
    </row>
    <row r="32" spans="1:4" ht="15">
      <c r="A32" s="2"/>
      <c r="B32" s="6" t="s">
        <v>227</v>
      </c>
      <c r="C32" s="23">
        <v>999</v>
      </c>
      <c r="D32" s="8"/>
    </row>
    <row r="33" spans="1:4" ht="15">
      <c r="A33" s="2"/>
      <c r="B33" s="6" t="s">
        <v>169</v>
      </c>
      <c r="C33" s="23">
        <v>948.56</v>
      </c>
      <c r="D33" s="8"/>
    </row>
    <row r="34" spans="1:4" ht="15">
      <c r="A34" s="2"/>
      <c r="B34" s="6" t="s">
        <v>212</v>
      </c>
      <c r="C34" s="23">
        <v>80000</v>
      </c>
      <c r="D34" s="8"/>
    </row>
    <row r="35" spans="1:4" ht="15">
      <c r="A35" s="2"/>
      <c r="B35" s="6" t="s">
        <v>213</v>
      </c>
      <c r="C35" s="23">
        <v>801</v>
      </c>
      <c r="D35" s="8"/>
    </row>
    <row r="36" spans="1:4" ht="15">
      <c r="A36" s="2"/>
      <c r="B36" s="6" t="s">
        <v>214</v>
      </c>
      <c r="C36" s="23">
        <v>3.61</v>
      </c>
      <c r="D36" s="8"/>
    </row>
    <row r="37" spans="1:4" ht="15">
      <c r="A37" s="2"/>
      <c r="B37" s="6" t="s">
        <v>225</v>
      </c>
      <c r="C37" s="23">
        <v>49</v>
      </c>
      <c r="D37" s="8"/>
    </row>
    <row r="38" spans="1:4" ht="15">
      <c r="A38" s="2"/>
      <c r="B38" s="6" t="s">
        <v>161</v>
      </c>
      <c r="C38" s="23">
        <v>6372.64</v>
      </c>
      <c r="D38" s="8"/>
    </row>
    <row r="39" spans="1:4" ht="15">
      <c r="A39" s="2"/>
      <c r="B39" s="6" t="s">
        <v>224</v>
      </c>
      <c r="C39" s="23">
        <v>990</v>
      </c>
      <c r="D39" s="8"/>
    </row>
    <row r="40" spans="1:4" ht="15">
      <c r="A40" s="2"/>
      <c r="B40" s="6" t="s">
        <v>104</v>
      </c>
      <c r="C40" s="4">
        <v>1600</v>
      </c>
      <c r="D40" s="8"/>
    </row>
    <row r="41" spans="1:4" ht="30">
      <c r="A41" s="2">
        <v>11</v>
      </c>
      <c r="B41" s="3" t="s">
        <v>20</v>
      </c>
      <c r="C41" s="23"/>
      <c r="D41" s="8"/>
    </row>
    <row r="42" spans="1:4" ht="15">
      <c r="A42" s="2"/>
      <c r="B42" s="6" t="s">
        <v>21</v>
      </c>
      <c r="C42" s="23"/>
      <c r="D42" s="8"/>
    </row>
    <row r="43" spans="1:4" ht="15">
      <c r="A43" s="2"/>
      <c r="B43" s="6" t="s">
        <v>22</v>
      </c>
      <c r="C43" s="23">
        <v>92685</v>
      </c>
      <c r="D43" s="8"/>
    </row>
    <row r="44" spans="1:4" ht="15">
      <c r="A44" s="2"/>
      <c r="B44" s="6" t="s">
        <v>23</v>
      </c>
      <c r="C44" s="23">
        <v>100000</v>
      </c>
      <c r="D44" s="8"/>
    </row>
    <row r="45" spans="1:4" ht="30">
      <c r="A45" s="2">
        <v>12</v>
      </c>
      <c r="B45" s="3" t="s">
        <v>24</v>
      </c>
      <c r="C45" s="23">
        <v>0</v>
      </c>
      <c r="D45" s="8"/>
    </row>
    <row r="46" spans="1:4" ht="15">
      <c r="A46" s="2"/>
      <c r="B46" s="6" t="s">
        <v>21</v>
      </c>
      <c r="C46" s="23"/>
      <c r="D46" s="8"/>
    </row>
    <row r="47" spans="1:4" ht="15">
      <c r="A47" s="2"/>
      <c r="B47" s="6" t="s">
        <v>22</v>
      </c>
      <c r="C47" s="23"/>
      <c r="D47" s="8"/>
    </row>
    <row r="48" spans="1:4" ht="15">
      <c r="A48" s="2"/>
      <c r="B48" s="6" t="s">
        <v>23</v>
      </c>
      <c r="C48" s="23"/>
      <c r="D48" s="8"/>
    </row>
    <row r="49" spans="1:4" ht="15">
      <c r="A49" s="2"/>
      <c r="B49" s="3" t="s">
        <v>25</v>
      </c>
      <c r="C49" s="24">
        <f>SUM(C5:C48)</f>
        <v>693818.55</v>
      </c>
      <c r="D49" s="24">
        <f>SUM(D5:D48)</f>
        <v>13680</v>
      </c>
    </row>
    <row r="50" spans="1:5" ht="45">
      <c r="A50" s="2" t="s">
        <v>231</v>
      </c>
      <c r="B50" s="44" t="s">
        <v>162</v>
      </c>
      <c r="C50" s="23">
        <v>6953.76</v>
      </c>
      <c r="D50" s="8"/>
      <c r="E50" s="19"/>
    </row>
    <row r="51" spans="1:3" ht="15">
      <c r="A51" s="43" t="s">
        <v>233</v>
      </c>
      <c r="B51" s="21"/>
      <c r="C51" s="25"/>
    </row>
    <row r="52" spans="1:3" ht="15">
      <c r="A52" s="20"/>
      <c r="B52" s="21"/>
      <c r="C52" s="25"/>
    </row>
    <row r="53" spans="1:3" ht="15">
      <c r="A53" s="46" t="s">
        <v>0</v>
      </c>
      <c r="B53" s="46"/>
      <c r="C53" s="46"/>
    </row>
    <row r="54" spans="1:3" ht="15">
      <c r="A54" s="46" t="s">
        <v>1</v>
      </c>
      <c r="B54" s="46"/>
      <c r="C54" s="46"/>
    </row>
    <row r="55" spans="1:3" ht="15">
      <c r="A55" s="46" t="s">
        <v>115</v>
      </c>
      <c r="B55" s="46"/>
      <c r="C55" s="46"/>
    </row>
    <row r="56" spans="1:4" ht="15">
      <c r="A56" s="8"/>
      <c r="B56" s="8" t="s">
        <v>2</v>
      </c>
      <c r="C56" s="26" t="s">
        <v>194</v>
      </c>
      <c r="D56" s="8" t="s">
        <v>195</v>
      </c>
    </row>
    <row r="57" spans="1:4" ht="15">
      <c r="A57" s="8">
        <v>1</v>
      </c>
      <c r="B57" s="8" t="s">
        <v>3</v>
      </c>
      <c r="C57" s="27">
        <v>5000</v>
      </c>
      <c r="D57" s="8"/>
    </row>
    <row r="58" spans="1:4" ht="15">
      <c r="A58" s="8">
        <v>2</v>
      </c>
      <c r="B58" s="8" t="s">
        <v>5</v>
      </c>
      <c r="C58" s="27">
        <v>11100</v>
      </c>
      <c r="D58" s="8">
        <v>13500</v>
      </c>
    </row>
    <row r="59" spans="1:4" ht="15">
      <c r="A59" s="8">
        <v>3</v>
      </c>
      <c r="B59" s="8" t="s">
        <v>6</v>
      </c>
      <c r="C59" s="27">
        <v>0</v>
      </c>
      <c r="D59" s="8"/>
    </row>
    <row r="60" spans="1:4" ht="15">
      <c r="A60" s="8">
        <v>4</v>
      </c>
      <c r="B60" s="8" t="s">
        <v>4</v>
      </c>
      <c r="C60" s="27">
        <v>27683.51</v>
      </c>
      <c r="D60" s="8"/>
    </row>
    <row r="61" spans="1:4" ht="15">
      <c r="A61" s="8">
        <v>5</v>
      </c>
      <c r="B61" s="8" t="s">
        <v>7</v>
      </c>
      <c r="C61" s="27">
        <v>95371.75</v>
      </c>
      <c r="D61" s="8">
        <v>180</v>
      </c>
    </row>
    <row r="62" spans="1:4" ht="15">
      <c r="A62" s="8">
        <v>6</v>
      </c>
      <c r="B62" s="8" t="s">
        <v>8</v>
      </c>
      <c r="C62" s="27">
        <f>C21+C22+C23+C24</f>
        <v>207087.66</v>
      </c>
      <c r="D62" s="8"/>
    </row>
    <row r="63" spans="1:4" ht="15">
      <c r="A63" s="8">
        <v>7</v>
      </c>
      <c r="B63" s="8" t="s">
        <v>9</v>
      </c>
      <c r="C63" s="27">
        <f>C25</f>
        <v>6950.4</v>
      </c>
      <c r="D63" s="8"/>
    </row>
    <row r="64" spans="1:4" ht="15">
      <c r="A64" s="8">
        <v>8</v>
      </c>
      <c r="B64" s="8" t="s">
        <v>10</v>
      </c>
      <c r="C64" s="27">
        <f>C26</f>
        <v>55680</v>
      </c>
      <c r="D64" s="8"/>
    </row>
    <row r="65" spans="1:4" ht="15">
      <c r="A65" s="8">
        <v>9</v>
      </c>
      <c r="B65" s="8" t="s">
        <v>11</v>
      </c>
      <c r="C65" s="27">
        <f>C27</f>
        <v>55041.19</v>
      </c>
      <c r="D65" s="8"/>
    </row>
    <row r="66" spans="1:4" ht="15">
      <c r="A66" s="8">
        <v>10</v>
      </c>
      <c r="B66" s="8" t="s">
        <v>12</v>
      </c>
      <c r="C66" s="27">
        <f>C28</f>
        <v>37219.04</v>
      </c>
      <c r="D66" s="8"/>
    </row>
    <row r="67" spans="1:4" ht="30">
      <c r="A67" s="8">
        <v>11</v>
      </c>
      <c r="B67" s="5" t="s">
        <v>20</v>
      </c>
      <c r="C67" s="27">
        <f>C43+C42+C44</f>
        <v>192685</v>
      </c>
      <c r="D67" s="8"/>
    </row>
    <row r="68" spans="1:4" ht="30">
      <c r="A68" s="8">
        <v>12</v>
      </c>
      <c r="B68" s="44" t="s">
        <v>24</v>
      </c>
      <c r="C68" s="27">
        <v>0</v>
      </c>
      <c r="D68" s="8"/>
    </row>
    <row r="69" spans="1:4" ht="15">
      <c r="A69" s="8"/>
      <c r="B69" s="10" t="s">
        <v>25</v>
      </c>
      <c r="C69" s="28">
        <f>SUM(C57:C68)</f>
        <v>693818.55</v>
      </c>
      <c r="D69" s="28">
        <f>SUM(D57:D68)</f>
        <v>13680</v>
      </c>
    </row>
    <row r="70" spans="1:3" ht="15">
      <c r="A70" s="1"/>
      <c r="B70" s="1"/>
      <c r="C70" s="29"/>
    </row>
    <row r="71" spans="1:3" ht="15">
      <c r="A71" s="1"/>
      <c r="B71" s="1"/>
      <c r="C71" s="32"/>
    </row>
    <row r="73" ht="15">
      <c r="I73" s="1" t="s">
        <v>40</v>
      </c>
    </row>
  </sheetData>
  <sheetProtection/>
  <mergeCells count="6">
    <mergeCell ref="A54:C54"/>
    <mergeCell ref="A55:C55"/>
    <mergeCell ref="A1:C1"/>
    <mergeCell ref="A2:C2"/>
    <mergeCell ref="A3:C3"/>
    <mergeCell ref="A53:C53"/>
  </mergeCells>
  <printOptions/>
  <pageMargins left="0" right="0" top="0" bottom="0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37">
      <selection activeCell="B46" sqref="B46"/>
    </sheetView>
  </sheetViews>
  <sheetFormatPr defaultColWidth="9.140625" defaultRowHeight="15"/>
  <cols>
    <col min="1" max="1" width="4.421875" style="12" customWidth="1"/>
    <col min="2" max="2" width="60.140625" style="13" customWidth="1"/>
    <col min="3" max="3" width="14.421875" style="14" bestFit="1" customWidth="1"/>
    <col min="4" max="4" width="11.57421875" style="1" customWidth="1"/>
    <col min="5" max="16384" width="9.140625" style="1" customWidth="1"/>
  </cols>
  <sheetData>
    <row r="1" spans="1:3" ht="15">
      <c r="A1" s="47" t="s">
        <v>13</v>
      </c>
      <c r="B1" s="47"/>
      <c r="C1" s="47"/>
    </row>
    <row r="2" spans="1:3" ht="15">
      <c r="A2" s="47" t="s">
        <v>1</v>
      </c>
      <c r="B2" s="47"/>
      <c r="C2" s="47"/>
    </row>
    <row r="3" spans="1:3" ht="15">
      <c r="A3" s="39"/>
      <c r="B3" s="40" t="s">
        <v>207</v>
      </c>
      <c r="C3" s="39"/>
    </row>
    <row r="4" spans="1:4" ht="15">
      <c r="A4" s="48" t="s">
        <v>194</v>
      </c>
      <c r="B4" s="48"/>
      <c r="C4" s="48"/>
      <c r="D4" s="8" t="s">
        <v>195</v>
      </c>
    </row>
    <row r="5" spans="1:4" ht="15">
      <c r="A5" s="2">
        <v>1</v>
      </c>
      <c r="B5" s="3" t="s">
        <v>3</v>
      </c>
      <c r="C5" s="34"/>
      <c r="D5" s="8"/>
    </row>
    <row r="6" spans="1:4" ht="15">
      <c r="A6" s="2">
        <v>2</v>
      </c>
      <c r="B6" s="3" t="s">
        <v>5</v>
      </c>
      <c r="C6" s="34"/>
      <c r="D6" s="8"/>
    </row>
    <row r="7" spans="1:4" ht="16.5" customHeight="1">
      <c r="A7" s="2"/>
      <c r="B7" s="6" t="s">
        <v>51</v>
      </c>
      <c r="C7" s="34">
        <v>6000</v>
      </c>
      <c r="D7" s="11">
        <v>3600</v>
      </c>
    </row>
    <row r="8" spans="1:4" ht="15">
      <c r="A8" s="2">
        <v>3</v>
      </c>
      <c r="B8" s="3" t="s">
        <v>6</v>
      </c>
      <c r="C8" s="34"/>
      <c r="D8" s="8"/>
    </row>
    <row r="9" spans="1:4" ht="15">
      <c r="A9" s="2">
        <v>4</v>
      </c>
      <c r="B9" s="3" t="s">
        <v>4</v>
      </c>
      <c r="C9" s="34"/>
      <c r="D9" s="8"/>
    </row>
    <row r="10" spans="1:4" ht="15">
      <c r="A10" s="2"/>
      <c r="B10" s="6" t="s">
        <v>52</v>
      </c>
      <c r="C10" s="34">
        <v>300</v>
      </c>
      <c r="D10" s="8"/>
    </row>
    <row r="11" spans="1:4" ht="30">
      <c r="A11" s="2"/>
      <c r="B11" s="6" t="s">
        <v>53</v>
      </c>
      <c r="C11" s="34">
        <v>419</v>
      </c>
      <c r="D11" s="8"/>
    </row>
    <row r="12" spans="1:4" ht="15">
      <c r="A12" s="2"/>
      <c r="B12" s="6" t="s">
        <v>54</v>
      </c>
      <c r="C12" s="34">
        <v>635</v>
      </c>
      <c r="D12" s="8"/>
    </row>
    <row r="13" spans="1:4" ht="30">
      <c r="A13" s="2"/>
      <c r="B13" s="6" t="s">
        <v>55</v>
      </c>
      <c r="C13" s="34">
        <v>664.91</v>
      </c>
      <c r="D13" s="8"/>
    </row>
    <row r="14" spans="1:4" ht="15">
      <c r="A14" s="2"/>
      <c r="B14" s="6" t="s">
        <v>56</v>
      </c>
      <c r="C14" s="34">
        <v>69</v>
      </c>
      <c r="D14" s="8"/>
    </row>
    <row r="15" spans="1:4" ht="15">
      <c r="A15" s="2"/>
      <c r="B15" s="6" t="s">
        <v>57</v>
      </c>
      <c r="C15" s="34">
        <v>220</v>
      </c>
      <c r="D15" s="8"/>
    </row>
    <row r="16" spans="1:4" ht="15">
      <c r="A16" s="2"/>
      <c r="B16" s="6" t="s">
        <v>54</v>
      </c>
      <c r="C16" s="34">
        <v>635</v>
      </c>
      <c r="D16" s="8"/>
    </row>
    <row r="17" spans="1:4" ht="15">
      <c r="A17" s="2"/>
      <c r="B17" s="6" t="s">
        <v>59</v>
      </c>
      <c r="C17" s="34">
        <v>310</v>
      </c>
      <c r="D17" s="8"/>
    </row>
    <row r="18" spans="1:4" ht="30">
      <c r="A18" s="2"/>
      <c r="B18" s="6" t="s">
        <v>58</v>
      </c>
      <c r="C18" s="34">
        <v>32275.32</v>
      </c>
      <c r="D18" s="8"/>
    </row>
    <row r="19" spans="1:4" ht="15">
      <c r="A19" s="2">
        <v>5</v>
      </c>
      <c r="B19" s="3" t="s">
        <v>8</v>
      </c>
      <c r="C19" s="34"/>
      <c r="D19" s="8"/>
    </row>
    <row r="20" spans="1:4" ht="15">
      <c r="A20" s="2"/>
      <c r="B20" s="5" t="s">
        <v>15</v>
      </c>
      <c r="C20" s="34">
        <v>135613.51</v>
      </c>
      <c r="D20" s="8"/>
    </row>
    <row r="21" spans="1:4" ht="15">
      <c r="A21" s="2"/>
      <c r="B21" s="5" t="s">
        <v>18</v>
      </c>
      <c r="C21" s="34">
        <v>31050</v>
      </c>
      <c r="D21" s="8"/>
    </row>
    <row r="22" spans="1:4" ht="45">
      <c r="A22" s="2"/>
      <c r="B22" s="5" t="s">
        <v>16</v>
      </c>
      <c r="C22" s="34">
        <v>330</v>
      </c>
      <c r="D22" s="8"/>
    </row>
    <row r="23" spans="1:4" ht="15">
      <c r="A23" s="2"/>
      <c r="B23" s="5" t="s">
        <v>17</v>
      </c>
      <c r="C23" s="34">
        <v>19637</v>
      </c>
      <c r="D23" s="8"/>
    </row>
    <row r="24" spans="1:4" ht="15">
      <c r="A24" s="2">
        <v>6</v>
      </c>
      <c r="B24" s="3" t="s">
        <v>9</v>
      </c>
      <c r="C24" s="34">
        <v>0</v>
      </c>
      <c r="D24" s="8"/>
    </row>
    <row r="25" spans="1:4" ht="15">
      <c r="A25" s="2">
        <v>7</v>
      </c>
      <c r="B25" s="3" t="s">
        <v>10</v>
      </c>
      <c r="C25" s="34">
        <v>55680</v>
      </c>
      <c r="D25" s="8"/>
    </row>
    <row r="26" spans="1:4" ht="15">
      <c r="A26" s="2">
        <v>8</v>
      </c>
      <c r="B26" s="3" t="s">
        <v>26</v>
      </c>
      <c r="C26" s="34">
        <v>53569.19</v>
      </c>
      <c r="D26" s="8"/>
    </row>
    <row r="27" spans="1:4" ht="15">
      <c r="A27" s="2">
        <v>9</v>
      </c>
      <c r="B27" s="3" t="s">
        <v>12</v>
      </c>
      <c r="C27" s="34">
        <v>37219.04</v>
      </c>
      <c r="D27" s="8"/>
    </row>
    <row r="28" spans="1:4" ht="15">
      <c r="A28" s="2">
        <v>10</v>
      </c>
      <c r="B28" s="3" t="s">
        <v>7</v>
      </c>
      <c r="C28" s="34"/>
      <c r="D28" s="8"/>
    </row>
    <row r="29" spans="1:4" ht="15">
      <c r="A29" s="2"/>
      <c r="B29" s="5" t="s">
        <v>14</v>
      </c>
      <c r="C29" s="34">
        <v>2044.25</v>
      </c>
      <c r="D29" s="11">
        <v>750</v>
      </c>
    </row>
    <row r="30" spans="1:4" ht="15">
      <c r="A30" s="2"/>
      <c r="B30" s="6" t="s">
        <v>60</v>
      </c>
      <c r="C30" s="34">
        <v>200</v>
      </c>
      <c r="D30" s="8"/>
    </row>
    <row r="31" spans="1:4" ht="15">
      <c r="A31" s="2"/>
      <c r="B31" s="6" t="s">
        <v>63</v>
      </c>
      <c r="C31" s="34">
        <v>370</v>
      </c>
      <c r="D31" s="8"/>
    </row>
    <row r="32" spans="1:4" ht="15">
      <c r="A32" s="2"/>
      <c r="B32" s="6" t="s">
        <v>61</v>
      </c>
      <c r="C32" s="34">
        <v>60</v>
      </c>
      <c r="D32" s="8"/>
    </row>
    <row r="33" spans="1:4" ht="15">
      <c r="A33" s="2"/>
      <c r="B33" s="6" t="s">
        <v>62</v>
      </c>
      <c r="C33" s="34">
        <v>200</v>
      </c>
      <c r="D33" s="8"/>
    </row>
    <row r="34" spans="1:4" ht="30">
      <c r="A34" s="2">
        <v>11</v>
      </c>
      <c r="B34" s="3" t="s">
        <v>20</v>
      </c>
      <c r="C34" s="34"/>
      <c r="D34" s="8"/>
    </row>
    <row r="35" spans="1:4" ht="15">
      <c r="A35" s="2"/>
      <c r="B35" s="6" t="s">
        <v>21</v>
      </c>
      <c r="C35" s="34"/>
      <c r="D35" s="8"/>
    </row>
    <row r="36" spans="1:4" ht="15">
      <c r="A36" s="2"/>
      <c r="B36" s="6" t="s">
        <v>22</v>
      </c>
      <c r="C36" s="34"/>
      <c r="D36" s="8"/>
    </row>
    <row r="37" spans="1:4" ht="15">
      <c r="A37" s="2"/>
      <c r="B37" s="6" t="s">
        <v>23</v>
      </c>
      <c r="C37" s="34"/>
      <c r="D37" s="8"/>
    </row>
    <row r="38" spans="1:4" ht="30">
      <c r="A38" s="2">
        <v>12</v>
      </c>
      <c r="B38" s="3" t="s">
        <v>24</v>
      </c>
      <c r="C38" s="34"/>
      <c r="D38" s="8"/>
    </row>
    <row r="39" spans="1:4" ht="15">
      <c r="A39" s="2"/>
      <c r="B39" s="6" t="s">
        <v>21</v>
      </c>
      <c r="C39" s="34"/>
      <c r="D39" s="8"/>
    </row>
    <row r="40" spans="1:4" ht="15">
      <c r="A40" s="2"/>
      <c r="B40" s="6" t="s">
        <v>22</v>
      </c>
      <c r="C40" s="34"/>
      <c r="D40" s="8"/>
    </row>
    <row r="41" spans="1:4" ht="15">
      <c r="A41" s="2"/>
      <c r="B41" s="6" t="s">
        <v>23</v>
      </c>
      <c r="C41" s="34"/>
      <c r="D41" s="8"/>
    </row>
    <row r="42" spans="1:4" ht="15">
      <c r="A42" s="2"/>
      <c r="B42" s="3" t="s">
        <v>25</v>
      </c>
      <c r="C42" s="35">
        <f>SUM(C5:C33)</f>
        <v>377501.22</v>
      </c>
      <c r="D42" s="35">
        <f>SUM(D5:D33)</f>
        <v>4350</v>
      </c>
    </row>
    <row r="43" spans="1:4" ht="45">
      <c r="A43" s="2" t="s">
        <v>231</v>
      </c>
      <c r="B43" s="6" t="s">
        <v>30</v>
      </c>
      <c r="C43" s="34">
        <v>117903.3</v>
      </c>
      <c r="D43" s="8"/>
    </row>
    <row r="44" ht="15">
      <c r="A44" s="41" t="s">
        <v>232</v>
      </c>
    </row>
    <row r="47" spans="1:3" ht="15">
      <c r="A47" s="46" t="s">
        <v>0</v>
      </c>
      <c r="B47" s="46"/>
      <c r="C47" s="46"/>
    </row>
    <row r="48" spans="1:3" ht="15">
      <c r="A48" s="46" t="s">
        <v>1</v>
      </c>
      <c r="B48" s="46"/>
      <c r="C48" s="46"/>
    </row>
    <row r="49" spans="1:3" ht="15">
      <c r="A49" s="46" t="s">
        <v>50</v>
      </c>
      <c r="B49" s="46"/>
      <c r="C49" s="46"/>
    </row>
    <row r="50" spans="1:4" ht="15">
      <c r="A50" s="8"/>
      <c r="B50" s="8" t="s">
        <v>2</v>
      </c>
      <c r="C50" s="8" t="s">
        <v>194</v>
      </c>
      <c r="D50" s="11" t="s">
        <v>196</v>
      </c>
    </row>
    <row r="51" spans="1:4" ht="15">
      <c r="A51" s="8">
        <v>1</v>
      </c>
      <c r="B51" s="8" t="s">
        <v>3</v>
      </c>
      <c r="C51" s="15">
        <v>0</v>
      </c>
      <c r="D51" s="11"/>
    </row>
    <row r="52" spans="1:4" ht="15">
      <c r="A52" s="8">
        <v>2</v>
      </c>
      <c r="B52" s="8" t="s">
        <v>5</v>
      </c>
      <c r="C52" s="15">
        <v>6000</v>
      </c>
      <c r="D52" s="11">
        <v>3600</v>
      </c>
    </row>
    <row r="53" spans="1:4" ht="15">
      <c r="A53" s="8">
        <v>3</v>
      </c>
      <c r="B53" s="8" t="s">
        <v>6</v>
      </c>
      <c r="C53" s="15">
        <v>0</v>
      </c>
      <c r="D53" s="11"/>
    </row>
    <row r="54" spans="1:4" ht="15">
      <c r="A54" s="8">
        <v>4</v>
      </c>
      <c r="B54" s="8" t="s">
        <v>4</v>
      </c>
      <c r="C54" s="15">
        <v>35528.23</v>
      </c>
      <c r="D54" s="11"/>
    </row>
    <row r="55" spans="1:4" ht="15">
      <c r="A55" s="8">
        <v>5</v>
      </c>
      <c r="B55" s="8" t="s">
        <v>7</v>
      </c>
      <c r="C55" s="15">
        <v>2874.25</v>
      </c>
      <c r="D55" s="11">
        <v>750</v>
      </c>
    </row>
    <row r="56" spans="1:4" ht="15">
      <c r="A56" s="8">
        <v>6</v>
      </c>
      <c r="B56" s="8" t="s">
        <v>8</v>
      </c>
      <c r="C56" s="15">
        <f>C20+C21+C22+C23</f>
        <v>186630.51</v>
      </c>
      <c r="D56" s="11"/>
    </row>
    <row r="57" spans="1:4" ht="15">
      <c r="A57" s="8">
        <v>7</v>
      </c>
      <c r="B57" s="8" t="s">
        <v>9</v>
      </c>
      <c r="C57" s="15">
        <f>C24</f>
        <v>0</v>
      </c>
      <c r="D57" s="11"/>
    </row>
    <row r="58" spans="1:4" ht="15">
      <c r="A58" s="8">
        <v>8</v>
      </c>
      <c r="B58" s="8" t="s">
        <v>10</v>
      </c>
      <c r="C58" s="15">
        <f>C25</f>
        <v>55680</v>
      </c>
      <c r="D58" s="11"/>
    </row>
    <row r="59" spans="1:4" ht="15">
      <c r="A59" s="8">
        <v>9</v>
      </c>
      <c r="B59" s="8" t="s">
        <v>11</v>
      </c>
      <c r="C59" s="15">
        <f>C26</f>
        <v>53569.19</v>
      </c>
      <c r="D59" s="11"/>
    </row>
    <row r="60" spans="1:4" ht="15">
      <c r="A60" s="8">
        <v>10</v>
      </c>
      <c r="B60" s="8" t="s">
        <v>12</v>
      </c>
      <c r="C60" s="15">
        <f>C27</f>
        <v>37219.04</v>
      </c>
      <c r="D60" s="11"/>
    </row>
    <row r="61" spans="1:4" ht="30">
      <c r="A61" s="8">
        <v>11</v>
      </c>
      <c r="B61" s="5" t="s">
        <v>20</v>
      </c>
      <c r="C61" s="15">
        <f>C36</f>
        <v>0</v>
      </c>
      <c r="D61" s="11"/>
    </row>
    <row r="62" spans="1:4" ht="30">
      <c r="A62" s="8">
        <v>12</v>
      </c>
      <c r="B62" s="5" t="s">
        <v>24</v>
      </c>
      <c r="C62" s="15"/>
      <c r="D62" s="11"/>
    </row>
    <row r="63" spans="1:4" ht="15">
      <c r="A63" s="8"/>
      <c r="B63" s="16" t="s">
        <v>25</v>
      </c>
      <c r="C63" s="17">
        <f>SUM(C51:C62)</f>
        <v>377501.22</v>
      </c>
      <c r="D63" s="17">
        <f>SUM(D51:D62)</f>
        <v>4350</v>
      </c>
    </row>
    <row r="64" spans="1:3" ht="15">
      <c r="A64" s="1"/>
      <c r="B64" s="1"/>
      <c r="C64" s="1"/>
    </row>
    <row r="65" spans="1:3" ht="15">
      <c r="A65" s="1"/>
      <c r="B65" s="1"/>
      <c r="C65" s="1"/>
    </row>
  </sheetData>
  <sheetProtection/>
  <mergeCells count="6">
    <mergeCell ref="A48:C48"/>
    <mergeCell ref="A49:C49"/>
    <mergeCell ref="A1:C1"/>
    <mergeCell ref="A2:C2"/>
    <mergeCell ref="A4:C4"/>
    <mergeCell ref="A47:C47"/>
  </mergeCells>
  <printOptions/>
  <pageMargins left="0" right="0" top="0.35433070866141736" bottom="0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43">
      <selection activeCell="A4" sqref="A4:C4"/>
    </sheetView>
  </sheetViews>
  <sheetFormatPr defaultColWidth="9.140625" defaultRowHeight="15"/>
  <cols>
    <col min="1" max="1" width="4.421875" style="12" customWidth="1"/>
    <col min="2" max="2" width="60.140625" style="13" customWidth="1"/>
    <col min="3" max="3" width="14.00390625" style="14" customWidth="1"/>
    <col min="4" max="4" width="12.28125" style="1" customWidth="1"/>
    <col min="5" max="16384" width="9.140625" style="1" customWidth="1"/>
  </cols>
  <sheetData>
    <row r="1" spans="1:3" ht="15">
      <c r="A1" s="47" t="s">
        <v>13</v>
      </c>
      <c r="B1" s="47"/>
      <c r="C1" s="47"/>
    </row>
    <row r="2" spans="1:3" ht="15">
      <c r="A2" s="47" t="s">
        <v>1</v>
      </c>
      <c r="B2" s="47"/>
      <c r="C2" s="47"/>
    </row>
    <row r="3" spans="1:3" ht="15">
      <c r="A3" s="39"/>
      <c r="B3" s="39" t="s">
        <v>208</v>
      </c>
      <c r="C3" s="39"/>
    </row>
    <row r="4" spans="1:4" ht="15">
      <c r="A4" s="48" t="s">
        <v>194</v>
      </c>
      <c r="B4" s="48"/>
      <c r="C4" s="48"/>
      <c r="D4" s="8" t="s">
        <v>195</v>
      </c>
    </row>
    <row r="5" spans="1:4" ht="15">
      <c r="A5" s="2">
        <v>1</v>
      </c>
      <c r="B5" s="3" t="s">
        <v>3</v>
      </c>
      <c r="C5" s="34"/>
      <c r="D5" s="8"/>
    </row>
    <row r="6" spans="1:4" ht="15">
      <c r="A6" s="2"/>
      <c r="B6" s="6" t="s">
        <v>65</v>
      </c>
      <c r="C6" s="34">
        <v>2000</v>
      </c>
      <c r="D6" s="8"/>
    </row>
    <row r="7" spans="1:4" ht="15">
      <c r="A7" s="2">
        <v>2</v>
      </c>
      <c r="B7" s="3" t="s">
        <v>5</v>
      </c>
      <c r="C7" s="34"/>
      <c r="D7" s="8"/>
    </row>
    <row r="8" spans="1:4" ht="15">
      <c r="A8" s="2"/>
      <c r="B8" s="6" t="s">
        <v>66</v>
      </c>
      <c r="C8" s="34">
        <v>0</v>
      </c>
      <c r="D8" s="11">
        <v>6500</v>
      </c>
    </row>
    <row r="9" spans="1:4" ht="15">
      <c r="A9" s="2">
        <v>3</v>
      </c>
      <c r="B9" s="3" t="s">
        <v>6</v>
      </c>
      <c r="C9" s="34"/>
      <c r="D9" s="8"/>
    </row>
    <row r="10" spans="1:4" ht="15">
      <c r="A10" s="2">
        <v>4</v>
      </c>
      <c r="B10" s="3" t="s">
        <v>4</v>
      </c>
      <c r="C10" s="34"/>
      <c r="D10" s="8"/>
    </row>
    <row r="11" spans="1:4" ht="15">
      <c r="A11" s="2"/>
      <c r="B11" s="6" t="s">
        <v>67</v>
      </c>
      <c r="C11" s="34">
        <v>1077.5</v>
      </c>
      <c r="D11" s="8"/>
    </row>
    <row r="12" spans="1:4" ht="15">
      <c r="A12" s="2"/>
      <c r="B12" s="6" t="s">
        <v>68</v>
      </c>
      <c r="C12" s="34">
        <v>651.5</v>
      </c>
      <c r="D12" s="8"/>
    </row>
    <row r="13" spans="1:4" ht="30">
      <c r="A13" s="2"/>
      <c r="B13" s="6" t="s">
        <v>69</v>
      </c>
      <c r="C13" s="34">
        <v>37.5</v>
      </c>
      <c r="D13" s="8"/>
    </row>
    <row r="14" spans="1:4" ht="15">
      <c r="A14" s="2"/>
      <c r="B14" s="6" t="s">
        <v>71</v>
      </c>
      <c r="C14" s="34">
        <v>249.5</v>
      </c>
      <c r="D14" s="8"/>
    </row>
    <row r="15" spans="1:4" ht="15">
      <c r="A15" s="2"/>
      <c r="B15" s="6" t="s">
        <v>72</v>
      </c>
      <c r="C15" s="34">
        <v>90</v>
      </c>
      <c r="D15" s="8"/>
    </row>
    <row r="16" spans="1:4" ht="15">
      <c r="A16" s="2"/>
      <c r="B16" s="6" t="s">
        <v>73</v>
      </c>
      <c r="C16" s="34">
        <v>100</v>
      </c>
      <c r="D16" s="8"/>
    </row>
    <row r="17" spans="1:4" ht="15">
      <c r="A17" s="2"/>
      <c r="B17" s="6" t="s">
        <v>74</v>
      </c>
      <c r="C17" s="34">
        <v>65</v>
      </c>
      <c r="D17" s="8"/>
    </row>
    <row r="18" spans="1:4" ht="15">
      <c r="A18" s="2"/>
      <c r="B18" s="6" t="s">
        <v>75</v>
      </c>
      <c r="C18" s="34">
        <v>900</v>
      </c>
      <c r="D18" s="8"/>
    </row>
    <row r="19" spans="1:4" ht="45">
      <c r="A19" s="2"/>
      <c r="B19" s="6" t="s">
        <v>77</v>
      </c>
      <c r="C19" s="34">
        <v>100</v>
      </c>
      <c r="D19" s="8"/>
    </row>
    <row r="20" spans="1:4" ht="15">
      <c r="A20" s="2"/>
      <c r="B20" s="6" t="s">
        <v>78</v>
      </c>
      <c r="C20" s="34">
        <v>1320</v>
      </c>
      <c r="D20" s="8"/>
    </row>
    <row r="21" spans="1:4" ht="15">
      <c r="A21" s="2"/>
      <c r="B21" s="6" t="s">
        <v>70</v>
      </c>
      <c r="C21" s="34">
        <v>260</v>
      </c>
      <c r="D21" s="8"/>
    </row>
    <row r="22" spans="1:4" ht="15">
      <c r="A22" s="2">
        <v>5</v>
      </c>
      <c r="B22" s="3" t="s">
        <v>8</v>
      </c>
      <c r="C22" s="34"/>
      <c r="D22" s="8"/>
    </row>
    <row r="23" spans="1:4" ht="15">
      <c r="A23" s="2"/>
      <c r="B23" s="5" t="s">
        <v>15</v>
      </c>
      <c r="C23" s="34">
        <v>135613.51</v>
      </c>
      <c r="D23" s="8"/>
    </row>
    <row r="24" spans="1:4" ht="15">
      <c r="A24" s="2"/>
      <c r="B24" s="5" t="s">
        <v>18</v>
      </c>
      <c r="C24" s="34">
        <v>31050</v>
      </c>
      <c r="D24" s="8"/>
    </row>
    <row r="25" spans="1:4" ht="45">
      <c r="A25" s="2"/>
      <c r="B25" s="5" t="s">
        <v>16</v>
      </c>
      <c r="C25" s="34">
        <v>310.5</v>
      </c>
      <c r="D25" s="8"/>
    </row>
    <row r="26" spans="1:4" ht="15">
      <c r="A26" s="2"/>
      <c r="B26" s="5" t="s">
        <v>17</v>
      </c>
      <c r="C26" s="34">
        <v>19637</v>
      </c>
      <c r="D26" s="8"/>
    </row>
    <row r="27" spans="1:4" ht="15">
      <c r="A27" s="2">
        <v>6</v>
      </c>
      <c r="B27" s="3" t="s">
        <v>9</v>
      </c>
      <c r="C27" s="34">
        <v>13900.8</v>
      </c>
      <c r="D27" s="8"/>
    </row>
    <row r="28" spans="1:4" ht="15">
      <c r="A28" s="2">
        <v>7</v>
      </c>
      <c r="B28" s="3" t="s">
        <v>10</v>
      </c>
      <c r="C28" s="34">
        <v>55680</v>
      </c>
      <c r="D28" s="8"/>
    </row>
    <row r="29" spans="1:4" ht="15">
      <c r="A29" s="2">
        <v>8</v>
      </c>
      <c r="B29" s="3" t="s">
        <v>27</v>
      </c>
      <c r="C29" s="34">
        <v>53569.19</v>
      </c>
      <c r="D29" s="8"/>
    </row>
    <row r="30" spans="1:4" ht="15">
      <c r="A30" s="2">
        <v>9</v>
      </c>
      <c r="B30" s="3" t="s">
        <v>12</v>
      </c>
      <c r="C30" s="34">
        <v>37219.04</v>
      </c>
      <c r="D30" s="8"/>
    </row>
    <row r="31" spans="1:4" ht="15">
      <c r="A31" s="2">
        <v>10</v>
      </c>
      <c r="B31" s="3" t="s">
        <v>7</v>
      </c>
      <c r="C31" s="34"/>
      <c r="D31" s="8"/>
    </row>
    <row r="32" spans="1:4" ht="15">
      <c r="A32" s="2"/>
      <c r="B32" s="5" t="s">
        <v>14</v>
      </c>
      <c r="C32" s="34">
        <v>2141.16</v>
      </c>
      <c r="D32" s="11">
        <v>785</v>
      </c>
    </row>
    <row r="33" spans="1:4" ht="15">
      <c r="A33" s="2"/>
      <c r="B33" s="6" t="s">
        <v>79</v>
      </c>
      <c r="C33" s="34">
        <v>1800</v>
      </c>
      <c r="D33" s="8"/>
    </row>
    <row r="34" spans="1:4" ht="15">
      <c r="A34" s="2"/>
      <c r="B34" s="6" t="s">
        <v>80</v>
      </c>
      <c r="C34" s="34">
        <v>1480</v>
      </c>
      <c r="D34" s="8"/>
    </row>
    <row r="35" spans="1:4" ht="15">
      <c r="A35" s="2"/>
      <c r="B35" s="6" t="s">
        <v>76</v>
      </c>
      <c r="C35" s="34">
        <v>70</v>
      </c>
      <c r="D35" s="8"/>
    </row>
    <row r="36" spans="1:4" ht="15">
      <c r="A36" s="2"/>
      <c r="B36" s="5" t="s">
        <v>19</v>
      </c>
      <c r="C36" s="34">
        <v>1000</v>
      </c>
      <c r="D36" s="8"/>
    </row>
    <row r="37" spans="1:4" ht="30">
      <c r="A37" s="2">
        <v>11</v>
      </c>
      <c r="B37" s="3" t="s">
        <v>20</v>
      </c>
      <c r="C37" s="34"/>
      <c r="D37" s="8"/>
    </row>
    <row r="38" spans="1:4" ht="15">
      <c r="A38" s="2"/>
      <c r="B38" s="6" t="s">
        <v>21</v>
      </c>
      <c r="C38" s="34"/>
      <c r="D38" s="8"/>
    </row>
    <row r="39" spans="1:4" ht="15">
      <c r="A39" s="2"/>
      <c r="B39" s="6" t="s">
        <v>22</v>
      </c>
      <c r="C39" s="34"/>
      <c r="D39" s="8"/>
    </row>
    <row r="40" spans="1:4" ht="15">
      <c r="A40" s="2"/>
      <c r="B40" s="6" t="s">
        <v>23</v>
      </c>
      <c r="C40" s="34"/>
      <c r="D40" s="8"/>
    </row>
    <row r="41" spans="1:4" ht="30">
      <c r="A41" s="2">
        <v>12</v>
      </c>
      <c r="B41" s="3" t="s">
        <v>24</v>
      </c>
      <c r="C41" s="34"/>
      <c r="D41" s="8"/>
    </row>
    <row r="42" spans="1:4" ht="15">
      <c r="A42" s="2"/>
      <c r="B42" s="6" t="s">
        <v>21</v>
      </c>
      <c r="C42" s="34"/>
      <c r="D42" s="8"/>
    </row>
    <row r="43" spans="1:4" ht="15">
      <c r="A43" s="2"/>
      <c r="B43" s="6" t="s">
        <v>22</v>
      </c>
      <c r="C43" s="34"/>
      <c r="D43" s="8"/>
    </row>
    <row r="44" spans="1:4" ht="15">
      <c r="A44" s="2"/>
      <c r="B44" s="6" t="s">
        <v>23</v>
      </c>
      <c r="C44" s="34"/>
      <c r="D44" s="8"/>
    </row>
    <row r="45" spans="1:4" ht="15">
      <c r="A45" s="2"/>
      <c r="B45" s="3" t="s">
        <v>25</v>
      </c>
      <c r="C45" s="35">
        <f>SUM(C6:C37)</f>
        <v>360322.19999999995</v>
      </c>
      <c r="D45" s="7">
        <f>SUM(D6:D37)</f>
        <v>7285</v>
      </c>
    </row>
    <row r="47" spans="1:3" ht="15">
      <c r="A47" s="46" t="s">
        <v>0</v>
      </c>
      <c r="B47" s="46"/>
      <c r="C47" s="46"/>
    </row>
    <row r="48" spans="1:3" ht="15">
      <c r="A48" s="46" t="s">
        <v>1</v>
      </c>
      <c r="B48" s="46"/>
      <c r="C48" s="46"/>
    </row>
    <row r="49" spans="1:3" ht="15">
      <c r="A49" s="46" t="s">
        <v>64</v>
      </c>
      <c r="B49" s="46"/>
      <c r="C49" s="46"/>
    </row>
    <row r="50" spans="1:4" ht="15">
      <c r="A50" s="8"/>
      <c r="B50" s="8" t="s">
        <v>2</v>
      </c>
      <c r="C50" s="8" t="s">
        <v>194</v>
      </c>
      <c r="D50" s="11" t="s">
        <v>195</v>
      </c>
    </row>
    <row r="51" spans="1:4" ht="15">
      <c r="A51" s="8">
        <v>1</v>
      </c>
      <c r="B51" s="8" t="s">
        <v>3</v>
      </c>
      <c r="C51" s="15">
        <f>C6</f>
        <v>2000</v>
      </c>
      <c r="D51" s="11"/>
    </row>
    <row r="52" spans="1:4" ht="15">
      <c r="A52" s="8">
        <v>2</v>
      </c>
      <c r="B52" s="8" t="s">
        <v>5</v>
      </c>
      <c r="C52" s="15">
        <v>0</v>
      </c>
      <c r="D52" s="11">
        <v>6500</v>
      </c>
    </row>
    <row r="53" spans="1:4" ht="15">
      <c r="A53" s="8">
        <v>3</v>
      </c>
      <c r="B53" s="8" t="s">
        <v>6</v>
      </c>
      <c r="C53" s="15">
        <v>0</v>
      </c>
      <c r="D53" s="11"/>
    </row>
    <row r="54" spans="1:4" ht="15">
      <c r="A54" s="8">
        <v>4</v>
      </c>
      <c r="B54" s="8" t="s">
        <v>4</v>
      </c>
      <c r="C54" s="15">
        <v>4851</v>
      </c>
      <c r="D54" s="11"/>
    </row>
    <row r="55" spans="1:4" ht="15">
      <c r="A55" s="8">
        <v>5</v>
      </c>
      <c r="B55" s="8" t="s">
        <v>7</v>
      </c>
      <c r="C55" s="15">
        <v>6491.16</v>
      </c>
      <c r="D55" s="11">
        <v>785</v>
      </c>
    </row>
    <row r="56" spans="1:4" ht="15">
      <c r="A56" s="8">
        <v>6</v>
      </c>
      <c r="B56" s="8" t="s">
        <v>8</v>
      </c>
      <c r="C56" s="15">
        <f>C23+C24+C25+C26</f>
        <v>186611.01</v>
      </c>
      <c r="D56" s="11"/>
    </row>
    <row r="57" spans="1:4" ht="15">
      <c r="A57" s="8">
        <v>7</v>
      </c>
      <c r="B57" s="8" t="s">
        <v>9</v>
      </c>
      <c r="C57" s="15">
        <f>C27</f>
        <v>13900.8</v>
      </c>
      <c r="D57" s="11"/>
    </row>
    <row r="58" spans="1:4" ht="15">
      <c r="A58" s="8">
        <v>8</v>
      </c>
      <c r="B58" s="8" t="s">
        <v>10</v>
      </c>
      <c r="C58" s="15">
        <f>C28</f>
        <v>55680</v>
      </c>
      <c r="D58" s="11"/>
    </row>
    <row r="59" spans="1:4" ht="15">
      <c r="A59" s="8">
        <v>9</v>
      </c>
      <c r="B59" s="8" t="s">
        <v>11</v>
      </c>
      <c r="C59" s="15">
        <f>C29</f>
        <v>53569.19</v>
      </c>
      <c r="D59" s="11"/>
    </row>
    <row r="60" spans="1:4" ht="15">
      <c r="A60" s="8">
        <v>10</v>
      </c>
      <c r="B60" s="8" t="s">
        <v>12</v>
      </c>
      <c r="C60" s="15">
        <f>C30</f>
        <v>37219.04</v>
      </c>
      <c r="D60" s="11"/>
    </row>
    <row r="61" spans="1:4" ht="30">
      <c r="A61" s="8">
        <v>11</v>
      </c>
      <c r="B61" s="5" t="s">
        <v>20</v>
      </c>
      <c r="C61" s="15">
        <f>C39+C38+C40</f>
        <v>0</v>
      </c>
      <c r="D61" s="11"/>
    </row>
    <row r="62" spans="1:4" ht="30">
      <c r="A62" s="8">
        <v>12</v>
      </c>
      <c r="B62" s="5" t="s">
        <v>24</v>
      </c>
      <c r="C62" s="15"/>
      <c r="D62" s="11"/>
    </row>
    <row r="63" spans="1:4" ht="15">
      <c r="A63" s="8"/>
      <c r="B63" s="10" t="s">
        <v>25</v>
      </c>
      <c r="C63" s="18">
        <f>SUM(C51:C62)</f>
        <v>360322.19999999995</v>
      </c>
      <c r="D63" s="18">
        <f>SUM(D51:D62)</f>
        <v>7285</v>
      </c>
    </row>
    <row r="64" spans="1:3" ht="15">
      <c r="A64" s="1"/>
      <c r="B64" s="1"/>
      <c r="C64" s="1"/>
    </row>
    <row r="65" spans="1:3" ht="15">
      <c r="A65" s="1"/>
      <c r="B65" s="1"/>
      <c r="C65" s="19"/>
    </row>
  </sheetData>
  <sheetProtection/>
  <mergeCells count="6">
    <mergeCell ref="A48:C48"/>
    <mergeCell ref="A49:C49"/>
    <mergeCell ref="A1:C1"/>
    <mergeCell ref="A2:C2"/>
    <mergeCell ref="A4:C4"/>
    <mergeCell ref="A47:C47"/>
  </mergeCells>
  <printOptions/>
  <pageMargins left="0" right="0.11811023622047245" top="0.7480314960629921" bottom="0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43">
      <selection activeCell="B45" sqref="B45"/>
    </sheetView>
  </sheetViews>
  <sheetFormatPr defaultColWidth="9.140625" defaultRowHeight="15"/>
  <cols>
    <col min="1" max="1" width="4.421875" style="12" customWidth="1"/>
    <col min="2" max="2" width="60.140625" style="13" customWidth="1"/>
    <col min="3" max="3" width="13.28125" style="14" bestFit="1" customWidth="1"/>
    <col min="4" max="4" width="13.8515625" style="1" customWidth="1"/>
    <col min="5" max="16384" width="9.140625" style="1" customWidth="1"/>
  </cols>
  <sheetData>
    <row r="1" spans="1:3" ht="15">
      <c r="A1" s="47" t="s">
        <v>13</v>
      </c>
      <c r="B1" s="47"/>
      <c r="C1" s="47"/>
    </row>
    <row r="2" spans="1:3" ht="15">
      <c r="A2" s="47" t="s">
        <v>1</v>
      </c>
      <c r="B2" s="47"/>
      <c r="C2" s="47"/>
    </row>
    <row r="3" spans="1:3" ht="15">
      <c r="A3" s="39"/>
      <c r="B3" s="39" t="s">
        <v>209</v>
      </c>
      <c r="C3" s="39"/>
    </row>
    <row r="4" spans="1:4" ht="15">
      <c r="A4" s="48" t="s">
        <v>194</v>
      </c>
      <c r="B4" s="48"/>
      <c r="C4" s="48"/>
      <c r="D4" s="8" t="s">
        <v>195</v>
      </c>
    </row>
    <row r="5" spans="1:4" ht="15">
      <c r="A5" s="2">
        <v>1</v>
      </c>
      <c r="B5" s="3" t="s">
        <v>3</v>
      </c>
      <c r="C5" s="4"/>
      <c r="D5" s="11"/>
    </row>
    <row r="6" spans="1:4" ht="15">
      <c r="A6" s="2">
        <v>2</v>
      </c>
      <c r="B6" s="3" t="s">
        <v>5</v>
      </c>
      <c r="C6" s="4"/>
      <c r="D6" s="11"/>
    </row>
    <row r="7" spans="1:4" ht="15">
      <c r="A7" s="2"/>
      <c r="B7" s="3" t="s">
        <v>82</v>
      </c>
      <c r="C7" s="4">
        <v>4800</v>
      </c>
      <c r="D7" s="11"/>
    </row>
    <row r="8" spans="1:4" ht="15">
      <c r="A8" s="2"/>
      <c r="B8" s="3" t="s">
        <v>85</v>
      </c>
      <c r="C8" s="4">
        <v>0</v>
      </c>
      <c r="D8" s="11">
        <v>1500</v>
      </c>
    </row>
    <row r="9" spans="1:4" ht="15">
      <c r="A9" s="2"/>
      <c r="B9" s="3" t="s">
        <v>84</v>
      </c>
      <c r="C9" s="4">
        <v>21800</v>
      </c>
      <c r="D9" s="11">
        <v>16200</v>
      </c>
    </row>
    <row r="10" spans="1:4" ht="15">
      <c r="A10" s="2"/>
      <c r="B10" s="3" t="s">
        <v>83</v>
      </c>
      <c r="C10" s="4">
        <v>11000</v>
      </c>
      <c r="D10" s="11"/>
    </row>
    <row r="11" spans="1:4" ht="15">
      <c r="A11" s="2">
        <v>3</v>
      </c>
      <c r="B11" s="3" t="s">
        <v>6</v>
      </c>
      <c r="C11" s="4"/>
      <c r="D11" s="11"/>
    </row>
    <row r="12" spans="1:4" ht="15">
      <c r="A12" s="2">
        <v>4</v>
      </c>
      <c r="B12" s="3" t="s">
        <v>4</v>
      </c>
      <c r="C12" s="4"/>
      <c r="D12" s="11"/>
    </row>
    <row r="13" spans="1:4" ht="15">
      <c r="A13" s="2"/>
      <c r="B13" s="3" t="s">
        <v>87</v>
      </c>
      <c r="C13" s="4">
        <v>7000</v>
      </c>
      <c r="D13" s="11"/>
    </row>
    <row r="14" spans="1:4" ht="30">
      <c r="A14" s="2"/>
      <c r="B14" s="3" t="s">
        <v>88</v>
      </c>
      <c r="C14" s="4">
        <v>3783.97</v>
      </c>
      <c r="D14" s="11"/>
    </row>
    <row r="15" spans="1:4" ht="30">
      <c r="A15" s="2"/>
      <c r="B15" s="3" t="s">
        <v>89</v>
      </c>
      <c r="C15" s="4">
        <v>1517.04</v>
      </c>
      <c r="D15" s="11"/>
    </row>
    <row r="16" spans="1:4" ht="15">
      <c r="A16" s="2"/>
      <c r="B16" s="6" t="s">
        <v>86</v>
      </c>
      <c r="C16" s="4">
        <v>524.9</v>
      </c>
      <c r="D16" s="11"/>
    </row>
    <row r="17" spans="1:4" ht="15">
      <c r="A17" s="2">
        <v>5</v>
      </c>
      <c r="B17" s="3" t="s">
        <v>8</v>
      </c>
      <c r="C17" s="4"/>
      <c r="D17" s="11"/>
    </row>
    <row r="18" spans="1:4" ht="15">
      <c r="A18" s="2"/>
      <c r="B18" s="5" t="s">
        <v>15</v>
      </c>
      <c r="C18" s="4">
        <v>175580.48</v>
      </c>
      <c r="D18" s="11"/>
    </row>
    <row r="19" spans="1:4" ht="15">
      <c r="A19" s="2"/>
      <c r="B19" s="5" t="s">
        <v>18</v>
      </c>
      <c r="C19" s="4">
        <v>41356.48</v>
      </c>
      <c r="D19" s="11"/>
    </row>
    <row r="20" spans="1:4" ht="45">
      <c r="A20" s="2"/>
      <c r="B20" s="5" t="s">
        <v>16</v>
      </c>
      <c r="C20" s="4">
        <v>413.56</v>
      </c>
      <c r="D20" s="11"/>
    </row>
    <row r="21" spans="1:4" ht="15">
      <c r="A21" s="2"/>
      <c r="B21" s="5" t="s">
        <v>17</v>
      </c>
      <c r="C21" s="4">
        <v>23098</v>
      </c>
      <c r="D21" s="11"/>
    </row>
    <row r="22" spans="1:4" ht="15">
      <c r="A22" s="2"/>
      <c r="B22" s="5" t="s">
        <v>28</v>
      </c>
      <c r="C22" s="4">
        <v>19338.67</v>
      </c>
      <c r="D22" s="11"/>
    </row>
    <row r="23" spans="1:4" ht="15">
      <c r="A23" s="2">
        <v>6</v>
      </c>
      <c r="B23" s="3" t="s">
        <v>9</v>
      </c>
      <c r="C23" s="4">
        <v>6950.4</v>
      </c>
      <c r="D23" s="11"/>
    </row>
    <row r="24" spans="1:4" ht="15">
      <c r="A24" s="2">
        <v>7</v>
      </c>
      <c r="B24" s="3" t="s">
        <v>10</v>
      </c>
      <c r="C24" s="4">
        <v>55680</v>
      </c>
      <c r="D24" s="11"/>
    </row>
    <row r="25" spans="1:4" ht="15">
      <c r="A25" s="2">
        <v>8</v>
      </c>
      <c r="B25" s="3" t="s">
        <v>29</v>
      </c>
      <c r="C25" s="4">
        <v>53569.19</v>
      </c>
      <c r="D25" s="11"/>
    </row>
    <row r="26" spans="1:4" ht="15">
      <c r="A26" s="2">
        <v>9</v>
      </c>
      <c r="B26" s="3" t="s">
        <v>12</v>
      </c>
      <c r="C26" s="4">
        <v>37219.04</v>
      </c>
      <c r="D26" s="11"/>
    </row>
    <row r="27" spans="1:4" ht="15">
      <c r="A27" s="2">
        <v>10</v>
      </c>
      <c r="B27" s="3" t="s">
        <v>7</v>
      </c>
      <c r="C27" s="4"/>
      <c r="D27" s="11"/>
    </row>
    <row r="28" spans="1:4" ht="15">
      <c r="A28" s="2"/>
      <c r="B28" s="5" t="s">
        <v>14</v>
      </c>
      <c r="C28" s="4">
        <v>2630.31</v>
      </c>
      <c r="D28" s="11">
        <v>850</v>
      </c>
    </row>
    <row r="29" spans="1:4" ht="15">
      <c r="A29" s="2"/>
      <c r="B29" s="5" t="s">
        <v>19</v>
      </c>
      <c r="C29" s="4">
        <v>1000</v>
      </c>
      <c r="D29" s="11"/>
    </row>
    <row r="30" spans="1:4" ht="15">
      <c r="A30" s="2"/>
      <c r="B30" s="6" t="s">
        <v>90</v>
      </c>
      <c r="C30" s="4">
        <v>2408</v>
      </c>
      <c r="D30" s="11"/>
    </row>
    <row r="31" spans="1:4" ht="15">
      <c r="A31" s="2"/>
      <c r="B31" s="6" t="s">
        <v>44</v>
      </c>
      <c r="C31" s="4">
        <v>1700</v>
      </c>
      <c r="D31" s="11"/>
    </row>
    <row r="32" spans="1:4" ht="15">
      <c r="A32" s="2"/>
      <c r="B32" s="6" t="s">
        <v>93</v>
      </c>
      <c r="C32" s="4">
        <v>250</v>
      </c>
      <c r="D32" s="11"/>
    </row>
    <row r="33" spans="1:4" ht="15">
      <c r="A33" s="2"/>
      <c r="B33" s="6" t="s">
        <v>94</v>
      </c>
      <c r="C33" s="4">
        <v>6000</v>
      </c>
      <c r="D33" s="11"/>
    </row>
    <row r="34" spans="1:4" ht="15">
      <c r="A34" s="2"/>
      <c r="B34" s="6" t="s">
        <v>91</v>
      </c>
      <c r="C34" s="4">
        <v>5000</v>
      </c>
      <c r="D34" s="11"/>
    </row>
    <row r="35" spans="1:4" ht="15">
      <c r="A35" s="2"/>
      <c r="B35" s="6" t="s">
        <v>92</v>
      </c>
      <c r="C35" s="4">
        <v>4500</v>
      </c>
      <c r="D35" s="11"/>
    </row>
    <row r="36" spans="1:4" ht="30">
      <c r="A36" s="2">
        <v>11</v>
      </c>
      <c r="B36" s="3" t="s">
        <v>20</v>
      </c>
      <c r="C36" s="4"/>
      <c r="D36" s="11"/>
    </row>
    <row r="37" spans="1:4" ht="15">
      <c r="A37" s="2"/>
      <c r="B37" s="6" t="s">
        <v>21</v>
      </c>
      <c r="C37" s="4"/>
      <c r="D37" s="11"/>
    </row>
    <row r="38" spans="1:4" ht="15">
      <c r="A38" s="2"/>
      <c r="B38" s="6" t="s">
        <v>22</v>
      </c>
      <c r="C38" s="4"/>
      <c r="D38" s="11"/>
    </row>
    <row r="39" spans="1:4" ht="15">
      <c r="A39" s="2"/>
      <c r="B39" s="6" t="s">
        <v>23</v>
      </c>
      <c r="C39" s="4"/>
      <c r="D39" s="11"/>
    </row>
    <row r="40" spans="1:4" ht="30">
      <c r="A40" s="2">
        <v>12</v>
      </c>
      <c r="B40" s="3" t="s">
        <v>24</v>
      </c>
      <c r="C40" s="4"/>
      <c r="D40" s="11"/>
    </row>
    <row r="41" spans="1:4" ht="15">
      <c r="A41" s="2"/>
      <c r="B41" s="6" t="s">
        <v>21</v>
      </c>
      <c r="C41" s="4"/>
      <c r="D41" s="11"/>
    </row>
    <row r="42" spans="1:4" ht="15">
      <c r="A42" s="2"/>
      <c r="B42" s="6" t="s">
        <v>22</v>
      </c>
      <c r="C42" s="4"/>
      <c r="D42" s="11"/>
    </row>
    <row r="43" spans="1:4" ht="15">
      <c r="A43" s="2"/>
      <c r="B43" s="6" t="s">
        <v>23</v>
      </c>
      <c r="C43" s="4"/>
      <c r="D43" s="11"/>
    </row>
    <row r="44" spans="1:4" ht="15">
      <c r="A44" s="2"/>
      <c r="B44" s="3" t="s">
        <v>25</v>
      </c>
      <c r="C44" s="7">
        <f>SUM(C6:C43)</f>
        <v>487120.04</v>
      </c>
      <c r="D44" s="36">
        <f>SUM(D6:D43)</f>
        <v>18550</v>
      </c>
    </row>
    <row r="45" spans="1:3" ht="15">
      <c r="A45" s="20"/>
      <c r="B45" s="21"/>
      <c r="C45" s="22"/>
    </row>
    <row r="46" spans="1:3" ht="15">
      <c r="A46" s="20"/>
      <c r="B46" s="21"/>
      <c r="C46" s="22"/>
    </row>
    <row r="47" spans="1:3" ht="15">
      <c r="A47" s="46" t="s">
        <v>0</v>
      </c>
      <c r="B47" s="46"/>
      <c r="C47" s="46"/>
    </row>
    <row r="48" spans="1:3" ht="15">
      <c r="A48" s="46" t="s">
        <v>1</v>
      </c>
      <c r="B48" s="46"/>
      <c r="C48" s="46"/>
    </row>
    <row r="49" spans="1:3" ht="15">
      <c r="A49" s="46" t="s">
        <v>81</v>
      </c>
      <c r="B49" s="46"/>
      <c r="C49" s="46"/>
    </row>
    <row r="50" spans="1:4" ht="15">
      <c r="A50" s="8"/>
      <c r="B50" s="8" t="s">
        <v>2</v>
      </c>
      <c r="C50" s="8" t="s">
        <v>194</v>
      </c>
      <c r="D50" s="11" t="s">
        <v>195</v>
      </c>
    </row>
    <row r="51" spans="1:4" ht="15">
      <c r="A51" s="8">
        <v>1</v>
      </c>
      <c r="B51" s="8" t="s">
        <v>3</v>
      </c>
      <c r="C51" s="15">
        <v>0</v>
      </c>
      <c r="D51" s="11"/>
    </row>
    <row r="52" spans="1:4" ht="15">
      <c r="A52" s="8">
        <v>2</v>
      </c>
      <c r="B52" s="8" t="s">
        <v>5</v>
      </c>
      <c r="C52" s="15">
        <v>37600</v>
      </c>
      <c r="D52" s="11">
        <v>17700</v>
      </c>
    </row>
    <row r="53" spans="1:4" ht="15">
      <c r="A53" s="8">
        <v>3</v>
      </c>
      <c r="B53" s="8" t="s">
        <v>6</v>
      </c>
      <c r="C53" s="15">
        <v>0</v>
      </c>
      <c r="D53" s="11"/>
    </row>
    <row r="54" spans="1:4" ht="15">
      <c r="A54" s="8">
        <v>4</v>
      </c>
      <c r="B54" s="8" t="s">
        <v>4</v>
      </c>
      <c r="C54" s="15">
        <v>12825.91</v>
      </c>
      <c r="D54" s="11"/>
    </row>
    <row r="55" spans="1:4" ht="15">
      <c r="A55" s="8">
        <v>5</v>
      </c>
      <c r="B55" s="8" t="s">
        <v>7</v>
      </c>
      <c r="C55" s="15">
        <v>23488.31</v>
      </c>
      <c r="D55" s="11">
        <v>850</v>
      </c>
    </row>
    <row r="56" spans="1:4" ht="15">
      <c r="A56" s="8">
        <v>6</v>
      </c>
      <c r="B56" s="8" t="s">
        <v>8</v>
      </c>
      <c r="C56" s="15">
        <f>C18+C19+C20+C21+C22</f>
        <v>259787.19</v>
      </c>
      <c r="D56" s="11"/>
    </row>
    <row r="57" spans="1:4" ht="15">
      <c r="A57" s="8">
        <v>7</v>
      </c>
      <c r="B57" s="8" t="s">
        <v>9</v>
      </c>
      <c r="C57" s="15">
        <f>C23</f>
        <v>6950.4</v>
      </c>
      <c r="D57" s="11"/>
    </row>
    <row r="58" spans="1:4" ht="15">
      <c r="A58" s="8">
        <v>8</v>
      </c>
      <c r="B58" s="8" t="s">
        <v>10</v>
      </c>
      <c r="C58" s="15">
        <f>C24</f>
        <v>55680</v>
      </c>
      <c r="D58" s="11"/>
    </row>
    <row r="59" spans="1:4" ht="15">
      <c r="A59" s="8">
        <v>9</v>
      </c>
      <c r="B59" s="8" t="s">
        <v>11</v>
      </c>
      <c r="C59" s="15">
        <f>C25</f>
        <v>53569.19</v>
      </c>
      <c r="D59" s="11"/>
    </row>
    <row r="60" spans="1:4" ht="15">
      <c r="A60" s="8">
        <v>10</v>
      </c>
      <c r="B60" s="8" t="s">
        <v>12</v>
      </c>
      <c r="C60" s="15">
        <f>C26</f>
        <v>37219.04</v>
      </c>
      <c r="D60" s="11"/>
    </row>
    <row r="61" spans="1:4" ht="30">
      <c r="A61" s="8">
        <v>11</v>
      </c>
      <c r="B61" s="5" t="s">
        <v>20</v>
      </c>
      <c r="C61" s="15">
        <f>C38+C37+C39</f>
        <v>0</v>
      </c>
      <c r="D61" s="11"/>
    </row>
    <row r="62" spans="1:4" ht="30">
      <c r="A62" s="8">
        <v>12</v>
      </c>
      <c r="B62" s="5" t="s">
        <v>24</v>
      </c>
      <c r="C62" s="15">
        <f>C41+C42</f>
        <v>0</v>
      </c>
      <c r="D62" s="11"/>
    </row>
    <row r="63" spans="1:4" ht="15">
      <c r="A63" s="8"/>
      <c r="B63" s="10" t="s">
        <v>25</v>
      </c>
      <c r="C63" s="18">
        <f>SUM(C51:C62)</f>
        <v>487120.04000000004</v>
      </c>
      <c r="D63" s="18">
        <f>SUM(D51:D62)</f>
        <v>18550</v>
      </c>
    </row>
    <row r="64" spans="1:3" ht="15">
      <c r="A64" s="1"/>
      <c r="B64" s="1"/>
      <c r="C64" s="1"/>
    </row>
    <row r="65" spans="1:3" ht="15">
      <c r="A65" s="1"/>
      <c r="B65" s="1"/>
      <c r="C65" s="1"/>
    </row>
  </sheetData>
  <sheetProtection/>
  <mergeCells count="6">
    <mergeCell ref="A48:C48"/>
    <mergeCell ref="A49:C49"/>
    <mergeCell ref="A1:C1"/>
    <mergeCell ref="A2:C2"/>
    <mergeCell ref="A4:C4"/>
    <mergeCell ref="A47:C47"/>
  </mergeCells>
  <printOptions/>
  <pageMargins left="0" right="0" top="0" bottom="0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zoomScalePageLayoutView="0" workbookViewId="0" topLeftCell="A37">
      <selection activeCell="D49" sqref="D49"/>
    </sheetView>
  </sheetViews>
  <sheetFormatPr defaultColWidth="9.140625" defaultRowHeight="15"/>
  <cols>
    <col min="1" max="1" width="4.421875" style="12" customWidth="1"/>
    <col min="2" max="2" width="60.140625" style="13" customWidth="1"/>
    <col min="3" max="3" width="13.28125" style="14" bestFit="1" customWidth="1"/>
    <col min="4" max="4" width="11.7109375" style="1" customWidth="1"/>
    <col min="5" max="16384" width="9.140625" style="1" customWidth="1"/>
  </cols>
  <sheetData>
    <row r="1" spans="1:3" ht="15">
      <c r="A1" s="47" t="s">
        <v>13</v>
      </c>
      <c r="B1" s="47"/>
      <c r="C1" s="47"/>
    </row>
    <row r="2" spans="1:3" ht="15">
      <c r="A2" s="47"/>
      <c r="B2" s="47"/>
      <c r="C2" s="47"/>
    </row>
    <row r="3" spans="1:4" ht="15">
      <c r="A3" s="49" t="s">
        <v>197</v>
      </c>
      <c r="B3" s="49"/>
      <c r="C3" s="49"/>
      <c r="D3" s="8" t="s">
        <v>198</v>
      </c>
    </row>
    <row r="4" spans="1:4" ht="15">
      <c r="A4" s="2">
        <v>1</v>
      </c>
      <c r="B4" s="3" t="s">
        <v>3</v>
      </c>
      <c r="C4" s="34"/>
      <c r="D4" s="8"/>
    </row>
    <row r="5" spans="1:4" ht="15">
      <c r="A5" s="2">
        <v>2</v>
      </c>
      <c r="B5" s="3" t="s">
        <v>5</v>
      </c>
      <c r="C5" s="34"/>
      <c r="D5" s="8"/>
    </row>
    <row r="6" spans="1:4" ht="15">
      <c r="A6" s="2"/>
      <c r="B6" s="3" t="s">
        <v>97</v>
      </c>
      <c r="C6" s="34">
        <v>0</v>
      </c>
      <c r="D6" s="11">
        <v>1000</v>
      </c>
    </row>
    <row r="7" spans="1:4" ht="15">
      <c r="A7" s="2">
        <v>3</v>
      </c>
      <c r="B7" s="3" t="s">
        <v>6</v>
      </c>
      <c r="C7" s="34"/>
      <c r="D7" s="8"/>
    </row>
    <row r="8" spans="1:4" ht="30">
      <c r="A8" s="2"/>
      <c r="B8" s="3" t="s">
        <v>96</v>
      </c>
      <c r="C8" s="34">
        <v>26047</v>
      </c>
      <c r="D8" s="8"/>
    </row>
    <row r="9" spans="1:4" ht="15">
      <c r="A9" s="2">
        <v>4</v>
      </c>
      <c r="B9" s="3" t="s">
        <v>4</v>
      </c>
      <c r="C9" s="34"/>
      <c r="D9" s="8"/>
    </row>
    <row r="10" spans="1:4" ht="15">
      <c r="A10" s="2"/>
      <c r="B10" s="6" t="s">
        <v>98</v>
      </c>
      <c r="C10" s="34">
        <v>2208.5</v>
      </c>
      <c r="D10" s="8"/>
    </row>
    <row r="11" spans="1:4" ht="60">
      <c r="A11" s="2"/>
      <c r="B11" s="6" t="s">
        <v>116</v>
      </c>
      <c r="C11" s="34">
        <v>570.66</v>
      </c>
      <c r="D11" s="8"/>
    </row>
    <row r="12" spans="1:4" ht="15">
      <c r="A12" s="2"/>
      <c r="B12" s="6" t="s">
        <v>117</v>
      </c>
      <c r="C12" s="34">
        <v>263.84</v>
      </c>
      <c r="D12" s="8"/>
    </row>
    <row r="13" spans="1:4" ht="45">
      <c r="A13" s="2"/>
      <c r="B13" s="6" t="s">
        <v>118</v>
      </c>
      <c r="C13" s="34">
        <v>624</v>
      </c>
      <c r="D13" s="8"/>
    </row>
    <row r="14" spans="1:4" ht="30">
      <c r="A14" s="2"/>
      <c r="B14" s="6" t="s">
        <v>119</v>
      </c>
      <c r="C14" s="34">
        <v>423</v>
      </c>
      <c r="D14" s="8"/>
    </row>
    <row r="15" spans="1:4" ht="45">
      <c r="A15" s="2"/>
      <c r="B15" s="6" t="s">
        <v>120</v>
      </c>
      <c r="C15" s="34">
        <v>3743.52</v>
      </c>
      <c r="D15" s="8"/>
    </row>
    <row r="16" spans="1:4" ht="75">
      <c r="A16" s="2"/>
      <c r="B16" s="6" t="s">
        <v>121</v>
      </c>
      <c r="C16" s="34">
        <v>4508.02</v>
      </c>
      <c r="D16" s="8"/>
    </row>
    <row r="17" spans="1:4" ht="15">
      <c r="A17" s="2">
        <v>5</v>
      </c>
      <c r="B17" s="3" t="s">
        <v>8</v>
      </c>
      <c r="C17" s="34"/>
      <c r="D17" s="8"/>
    </row>
    <row r="18" spans="1:4" ht="15">
      <c r="A18" s="2"/>
      <c r="B18" s="5" t="s">
        <v>15</v>
      </c>
      <c r="C18" s="34">
        <v>151899.81</v>
      </c>
      <c r="D18" s="8"/>
    </row>
    <row r="19" spans="1:4" ht="15">
      <c r="A19" s="2"/>
      <c r="B19" s="5" t="s">
        <v>18</v>
      </c>
      <c r="C19" s="34">
        <v>38618.24</v>
      </c>
      <c r="D19" s="8"/>
    </row>
    <row r="20" spans="1:4" ht="45">
      <c r="A20" s="2"/>
      <c r="B20" s="5" t="s">
        <v>16</v>
      </c>
      <c r="C20" s="34">
        <v>26.03</v>
      </c>
      <c r="D20" s="8"/>
    </row>
    <row r="21" spans="1:4" ht="15">
      <c r="A21" s="2"/>
      <c r="B21" s="5" t="s">
        <v>17</v>
      </c>
      <c r="C21" s="34">
        <v>24391</v>
      </c>
      <c r="D21" s="8"/>
    </row>
    <row r="22" spans="1:4" ht="15">
      <c r="A22" s="2">
        <v>6</v>
      </c>
      <c r="B22" s="3" t="s">
        <v>9</v>
      </c>
      <c r="C22" s="34"/>
      <c r="D22" s="8"/>
    </row>
    <row r="23" spans="1:4" ht="15">
      <c r="A23" s="2">
        <v>7</v>
      </c>
      <c r="B23" s="3" t="s">
        <v>10</v>
      </c>
      <c r="C23" s="34">
        <v>55680</v>
      </c>
      <c r="D23" s="8"/>
    </row>
    <row r="24" spans="1:4" ht="15">
      <c r="A24" s="2">
        <v>8</v>
      </c>
      <c r="B24" s="3" t="s">
        <v>11</v>
      </c>
      <c r="C24" s="34">
        <v>53569.19</v>
      </c>
      <c r="D24" s="8"/>
    </row>
    <row r="25" spans="1:4" ht="15">
      <c r="A25" s="2">
        <v>9</v>
      </c>
      <c r="B25" s="3" t="s">
        <v>12</v>
      </c>
      <c r="C25" s="34"/>
      <c r="D25" s="8"/>
    </row>
    <row r="26" spans="1:4" ht="15">
      <c r="A26" s="2">
        <v>10</v>
      </c>
      <c r="B26" s="3" t="s">
        <v>7</v>
      </c>
      <c r="C26" s="34"/>
      <c r="D26" s="8"/>
    </row>
    <row r="27" spans="1:4" ht="15">
      <c r="A27" s="2"/>
      <c r="B27" s="5" t="s">
        <v>14</v>
      </c>
      <c r="C27" s="34">
        <v>2329.54</v>
      </c>
      <c r="D27" s="11">
        <v>769</v>
      </c>
    </row>
    <row r="28" spans="1:4" ht="15">
      <c r="A28" s="2"/>
      <c r="B28" s="5" t="s">
        <v>19</v>
      </c>
      <c r="C28" s="34"/>
      <c r="D28" s="8"/>
    </row>
    <row r="29" spans="1:4" ht="15">
      <c r="A29" s="2"/>
      <c r="B29" s="6" t="s">
        <v>122</v>
      </c>
      <c r="C29" s="34">
        <v>123.62</v>
      </c>
      <c r="D29" s="8"/>
    </row>
    <row r="30" spans="1:4" ht="30">
      <c r="A30" s="2">
        <v>11</v>
      </c>
      <c r="B30" s="3" t="s">
        <v>20</v>
      </c>
      <c r="C30" s="34"/>
      <c r="D30" s="8"/>
    </row>
    <row r="31" spans="1:4" ht="15">
      <c r="A31" s="2"/>
      <c r="B31" s="6" t="s">
        <v>21</v>
      </c>
      <c r="C31" s="34"/>
      <c r="D31" s="8"/>
    </row>
    <row r="32" spans="1:4" ht="15">
      <c r="A32" s="2"/>
      <c r="B32" s="6" t="s">
        <v>22</v>
      </c>
      <c r="C32" s="34"/>
      <c r="D32" s="8"/>
    </row>
    <row r="33" spans="1:4" ht="15">
      <c r="A33" s="2"/>
      <c r="B33" s="6" t="s">
        <v>23</v>
      </c>
      <c r="C33" s="34"/>
      <c r="D33" s="8"/>
    </row>
    <row r="34" spans="1:4" ht="30">
      <c r="A34" s="2">
        <v>12</v>
      </c>
      <c r="B34" s="3" t="s">
        <v>24</v>
      </c>
      <c r="C34" s="34"/>
      <c r="D34" s="8"/>
    </row>
    <row r="35" spans="1:4" ht="15">
      <c r="A35" s="2"/>
      <c r="B35" s="6" t="s">
        <v>21</v>
      </c>
      <c r="C35" s="34"/>
      <c r="D35" s="8"/>
    </row>
    <row r="36" spans="1:4" ht="15">
      <c r="A36" s="2"/>
      <c r="B36" s="6" t="s">
        <v>22</v>
      </c>
      <c r="C36" s="34"/>
      <c r="D36" s="8"/>
    </row>
    <row r="37" spans="1:4" ht="15">
      <c r="A37" s="2"/>
      <c r="B37" s="6" t="s">
        <v>23</v>
      </c>
      <c r="C37" s="34"/>
      <c r="D37" s="8"/>
    </row>
    <row r="38" spans="1:4" ht="15">
      <c r="A38" s="2"/>
      <c r="B38" s="3" t="s">
        <v>25</v>
      </c>
      <c r="C38" s="35">
        <f>SUM(C5:C37)</f>
        <v>365025.97</v>
      </c>
      <c r="D38" s="7">
        <f>SUM(D5:D37)</f>
        <v>1769</v>
      </c>
    </row>
    <row r="39" spans="1:3" ht="15">
      <c r="A39" s="20"/>
      <c r="B39" s="21"/>
      <c r="C39" s="22"/>
    </row>
    <row r="40" spans="1:3" ht="15">
      <c r="A40" s="20"/>
      <c r="B40" s="21"/>
      <c r="C40" s="22"/>
    </row>
    <row r="41" spans="1:3" ht="15">
      <c r="A41" s="46" t="s">
        <v>0</v>
      </c>
      <c r="B41" s="46"/>
      <c r="C41" s="46"/>
    </row>
    <row r="42" spans="1:3" ht="15">
      <c r="A42" s="46" t="s">
        <v>1</v>
      </c>
      <c r="B42" s="46"/>
      <c r="C42" s="46"/>
    </row>
    <row r="43" spans="1:3" ht="15">
      <c r="A43" s="46" t="s">
        <v>95</v>
      </c>
      <c r="B43" s="46"/>
      <c r="C43" s="46"/>
    </row>
    <row r="44" spans="1:4" ht="15">
      <c r="A44" s="8"/>
      <c r="B44" s="8" t="s">
        <v>2</v>
      </c>
      <c r="C44" s="8" t="s">
        <v>194</v>
      </c>
      <c r="D44" s="8" t="s">
        <v>195</v>
      </c>
    </row>
    <row r="45" spans="1:4" ht="15">
      <c r="A45" s="8">
        <v>1</v>
      </c>
      <c r="B45" s="8" t="s">
        <v>3</v>
      </c>
      <c r="C45" s="15">
        <v>0</v>
      </c>
      <c r="D45" s="8"/>
    </row>
    <row r="46" spans="1:4" ht="15">
      <c r="A46" s="8">
        <v>2</v>
      </c>
      <c r="B46" s="8" t="s">
        <v>5</v>
      </c>
      <c r="C46" s="15">
        <v>0</v>
      </c>
      <c r="D46" s="11">
        <v>1000</v>
      </c>
    </row>
    <row r="47" spans="1:4" ht="15">
      <c r="A47" s="8">
        <v>3</v>
      </c>
      <c r="B47" s="8" t="s">
        <v>6</v>
      </c>
      <c r="C47" s="15">
        <v>26047</v>
      </c>
      <c r="D47" s="11"/>
    </row>
    <row r="48" spans="1:4" ht="15">
      <c r="A48" s="8">
        <v>4</v>
      </c>
      <c r="B48" s="8" t="s">
        <v>4</v>
      </c>
      <c r="C48" s="15">
        <v>12341.54</v>
      </c>
      <c r="D48" s="11"/>
    </row>
    <row r="49" spans="1:4" ht="15">
      <c r="A49" s="8">
        <v>5</v>
      </c>
      <c r="B49" s="8" t="s">
        <v>7</v>
      </c>
      <c r="C49" s="15">
        <v>2453.16</v>
      </c>
      <c r="D49" s="11">
        <v>769</v>
      </c>
    </row>
    <row r="50" spans="1:4" ht="15">
      <c r="A50" s="8">
        <v>6</v>
      </c>
      <c r="B50" s="8" t="s">
        <v>8</v>
      </c>
      <c r="C50" s="15">
        <f>C18+C19+C20+C21</f>
        <v>214935.08</v>
      </c>
      <c r="D50" s="8"/>
    </row>
    <row r="51" spans="1:4" ht="15">
      <c r="A51" s="8">
        <v>7</v>
      </c>
      <c r="B51" s="8" t="s">
        <v>9</v>
      </c>
      <c r="C51" s="15">
        <f>C22</f>
        <v>0</v>
      </c>
      <c r="D51" s="8"/>
    </row>
    <row r="52" spans="1:4" ht="15">
      <c r="A52" s="8">
        <v>8</v>
      </c>
      <c r="B52" s="8" t="s">
        <v>10</v>
      </c>
      <c r="C52" s="15">
        <f>C23</f>
        <v>55680</v>
      </c>
      <c r="D52" s="8"/>
    </row>
    <row r="53" spans="1:4" ht="15">
      <c r="A53" s="8">
        <v>9</v>
      </c>
      <c r="B53" s="8" t="s">
        <v>11</v>
      </c>
      <c r="C53" s="15">
        <f>C24</f>
        <v>53569.19</v>
      </c>
      <c r="D53" s="8"/>
    </row>
    <row r="54" spans="1:4" ht="15">
      <c r="A54" s="8">
        <v>10</v>
      </c>
      <c r="B54" s="8" t="s">
        <v>12</v>
      </c>
      <c r="C54" s="15">
        <f>C25</f>
        <v>0</v>
      </c>
      <c r="D54" s="8"/>
    </row>
    <row r="55" spans="1:4" ht="30">
      <c r="A55" s="8">
        <v>11</v>
      </c>
      <c r="B55" s="5" t="s">
        <v>20</v>
      </c>
      <c r="C55" s="15">
        <f>C32+C31+C33</f>
        <v>0</v>
      </c>
      <c r="D55" s="8"/>
    </row>
    <row r="56" spans="1:4" ht="30">
      <c r="A56" s="8">
        <v>12</v>
      </c>
      <c r="B56" s="5" t="s">
        <v>24</v>
      </c>
      <c r="C56" s="15">
        <f>C35+C36</f>
        <v>0</v>
      </c>
      <c r="D56" s="8"/>
    </row>
    <row r="57" spans="1:4" ht="15">
      <c r="A57" s="8"/>
      <c r="B57" s="10" t="s">
        <v>25</v>
      </c>
      <c r="C57" s="18">
        <f>SUM(C45:C56)</f>
        <v>365025.97</v>
      </c>
      <c r="D57" s="18">
        <f>SUM(D45:D56)</f>
        <v>1769</v>
      </c>
    </row>
    <row r="58" spans="1:3" ht="15">
      <c r="A58" s="1"/>
      <c r="B58" s="1"/>
      <c r="C58" s="1"/>
    </row>
    <row r="59" spans="1:3" ht="15">
      <c r="A59" s="1"/>
      <c r="B59" s="1"/>
      <c r="C59" s="1"/>
    </row>
  </sheetData>
  <sheetProtection/>
  <mergeCells count="6">
    <mergeCell ref="A42:C42"/>
    <mergeCell ref="A43:C43"/>
    <mergeCell ref="A1:C1"/>
    <mergeCell ref="A2:C2"/>
    <mergeCell ref="A3:C3"/>
    <mergeCell ref="A41:C41"/>
  </mergeCells>
  <printOptions/>
  <pageMargins left="0.11811023622047245" right="0" top="0" bottom="0" header="0.31496062992125984" footer="0.31496062992125984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PageLayoutView="0" workbookViewId="0" topLeftCell="A46">
      <selection activeCell="H63" sqref="H63"/>
    </sheetView>
  </sheetViews>
  <sheetFormatPr defaultColWidth="9.140625" defaultRowHeight="15"/>
  <cols>
    <col min="1" max="1" width="4.421875" style="12" customWidth="1"/>
    <col min="2" max="2" width="60.140625" style="13" customWidth="1"/>
    <col min="3" max="3" width="13.28125" style="14" bestFit="1" customWidth="1"/>
    <col min="4" max="4" width="12.140625" style="1" customWidth="1"/>
    <col min="5" max="16384" width="9.140625" style="1" customWidth="1"/>
  </cols>
  <sheetData>
    <row r="1" spans="1:3" ht="15">
      <c r="A1" s="47" t="s">
        <v>13</v>
      </c>
      <c r="B1" s="47"/>
      <c r="C1" s="47"/>
    </row>
    <row r="2" spans="1:3" ht="15">
      <c r="A2" s="47" t="s">
        <v>1</v>
      </c>
      <c r="B2" s="47"/>
      <c r="C2" s="47"/>
    </row>
    <row r="3" spans="1:4" ht="15">
      <c r="A3" s="49" t="s">
        <v>199</v>
      </c>
      <c r="B3" s="49"/>
      <c r="C3" s="49"/>
      <c r="D3" s="8" t="s">
        <v>195</v>
      </c>
    </row>
    <row r="4" spans="1:4" ht="15">
      <c r="A4" s="2">
        <v>1</v>
      </c>
      <c r="B4" s="3" t="s">
        <v>3</v>
      </c>
      <c r="C4" s="34"/>
      <c r="D4" s="8"/>
    </row>
    <row r="5" spans="1:4" ht="15">
      <c r="A5" s="2"/>
      <c r="B5" s="3" t="s">
        <v>100</v>
      </c>
      <c r="C5" s="34">
        <v>22755</v>
      </c>
      <c r="D5" s="8"/>
    </row>
    <row r="6" spans="1:4" ht="30">
      <c r="A6" s="2"/>
      <c r="B6" s="6" t="s">
        <v>124</v>
      </c>
      <c r="C6" s="34">
        <v>15215.85</v>
      </c>
      <c r="D6" s="8"/>
    </row>
    <row r="7" spans="1:4" ht="30">
      <c r="A7" s="2"/>
      <c r="B7" s="3" t="s">
        <v>101</v>
      </c>
      <c r="C7" s="34">
        <v>17000</v>
      </c>
      <c r="D7" s="8"/>
    </row>
    <row r="8" spans="1:4" ht="15">
      <c r="A8" s="2">
        <v>2</v>
      </c>
      <c r="B8" s="3" t="s">
        <v>5</v>
      </c>
      <c r="C8" s="34"/>
      <c r="D8" s="8"/>
    </row>
    <row r="9" spans="1:4" ht="15">
      <c r="A9" s="2"/>
      <c r="B9" s="6" t="s">
        <v>123</v>
      </c>
      <c r="C9" s="34">
        <v>114007.5</v>
      </c>
      <c r="D9" s="8"/>
    </row>
    <row r="10" spans="1:4" ht="15">
      <c r="A10" s="2">
        <v>3</v>
      </c>
      <c r="B10" s="3" t="s">
        <v>6</v>
      </c>
      <c r="C10" s="34"/>
      <c r="D10" s="8"/>
    </row>
    <row r="11" spans="1:4" ht="15">
      <c r="A11" s="2"/>
      <c r="B11" s="6" t="s">
        <v>96</v>
      </c>
      <c r="C11" s="34">
        <v>21853</v>
      </c>
      <c r="D11" s="8"/>
    </row>
    <row r="12" spans="1:4" ht="15">
      <c r="A12" s="2">
        <v>4</v>
      </c>
      <c r="B12" s="3" t="s">
        <v>4</v>
      </c>
      <c r="C12" s="34"/>
      <c r="D12" s="8"/>
    </row>
    <row r="13" spans="1:4" ht="75">
      <c r="A13" s="2"/>
      <c r="B13" s="6" t="s">
        <v>125</v>
      </c>
      <c r="C13" s="34">
        <v>3466.11</v>
      </c>
      <c r="D13" s="8"/>
    </row>
    <row r="14" spans="1:4" ht="15">
      <c r="A14" s="2"/>
      <c r="B14" s="6" t="s">
        <v>126</v>
      </c>
      <c r="C14" s="34">
        <v>165</v>
      </c>
      <c r="D14" s="8"/>
    </row>
    <row r="15" spans="1:4" ht="60">
      <c r="A15" s="2"/>
      <c r="B15" s="6" t="s">
        <v>127</v>
      </c>
      <c r="C15" s="34">
        <v>2228.13</v>
      </c>
      <c r="D15" s="8"/>
    </row>
    <row r="16" spans="1:4" ht="15">
      <c r="A16" s="2"/>
      <c r="B16" s="6" t="s">
        <v>128</v>
      </c>
      <c r="C16" s="34">
        <v>0</v>
      </c>
      <c r="D16" s="11">
        <v>4500</v>
      </c>
    </row>
    <row r="17" spans="1:4" ht="30">
      <c r="A17" s="2"/>
      <c r="B17" s="6" t="s">
        <v>129</v>
      </c>
      <c r="C17" s="34">
        <v>13494.01</v>
      </c>
      <c r="D17" s="8"/>
    </row>
    <row r="18" spans="1:4" ht="30">
      <c r="A18" s="2"/>
      <c r="B18" s="6" t="s">
        <v>130</v>
      </c>
      <c r="C18" s="34">
        <v>24671.3</v>
      </c>
      <c r="D18" s="8"/>
    </row>
    <row r="19" spans="1:4" ht="75">
      <c r="A19" s="2"/>
      <c r="B19" s="6" t="s">
        <v>133</v>
      </c>
      <c r="C19" s="34">
        <v>3631.72</v>
      </c>
      <c r="D19" s="8"/>
    </row>
    <row r="20" spans="1:4" ht="30">
      <c r="A20" s="2"/>
      <c r="B20" s="6" t="s">
        <v>132</v>
      </c>
      <c r="C20" s="34">
        <v>163</v>
      </c>
      <c r="D20" s="8"/>
    </row>
    <row r="21" spans="1:4" ht="15">
      <c r="A21" s="2"/>
      <c r="B21" s="6" t="s">
        <v>131</v>
      </c>
      <c r="C21" s="34">
        <v>654.5</v>
      </c>
      <c r="D21" s="8"/>
    </row>
    <row r="22" spans="1:4" ht="15">
      <c r="A22" s="2">
        <v>5</v>
      </c>
      <c r="B22" s="3" t="s">
        <v>8</v>
      </c>
      <c r="C22" s="34"/>
      <c r="D22" s="8"/>
    </row>
    <row r="23" spans="1:4" ht="15">
      <c r="A23" s="2"/>
      <c r="B23" s="5" t="s">
        <v>15</v>
      </c>
      <c r="C23" s="34">
        <v>219542.91</v>
      </c>
      <c r="D23" s="8"/>
    </row>
    <row r="24" spans="1:4" ht="15">
      <c r="A24" s="2"/>
      <c r="B24" s="5" t="s">
        <v>18</v>
      </c>
      <c r="C24" s="34">
        <v>41574.93</v>
      </c>
      <c r="D24" s="8"/>
    </row>
    <row r="25" spans="1:4" ht="45">
      <c r="A25" s="2"/>
      <c r="B25" s="5" t="s">
        <v>16</v>
      </c>
      <c r="C25" s="34">
        <v>422.25</v>
      </c>
      <c r="D25" s="8"/>
    </row>
    <row r="26" spans="1:4" ht="15">
      <c r="A26" s="2"/>
      <c r="B26" s="5" t="s">
        <v>17</v>
      </c>
      <c r="C26" s="34">
        <v>36460</v>
      </c>
      <c r="D26" s="8"/>
    </row>
    <row r="27" spans="1:4" ht="15">
      <c r="A27" s="2">
        <v>6</v>
      </c>
      <c r="B27" s="3" t="s">
        <v>9</v>
      </c>
      <c r="C27" s="34">
        <v>13900</v>
      </c>
      <c r="D27" s="8"/>
    </row>
    <row r="28" spans="1:4" ht="15">
      <c r="A28" s="2">
        <v>7</v>
      </c>
      <c r="B28" s="3" t="s">
        <v>10</v>
      </c>
      <c r="C28" s="34">
        <v>55680</v>
      </c>
      <c r="D28" s="8"/>
    </row>
    <row r="29" spans="1:4" ht="15">
      <c r="A29" s="2">
        <v>8</v>
      </c>
      <c r="B29" s="3" t="s">
        <v>11</v>
      </c>
      <c r="C29" s="34"/>
      <c r="D29" s="8"/>
    </row>
    <row r="30" spans="1:4" ht="15">
      <c r="A30" s="2">
        <v>9</v>
      </c>
      <c r="B30" s="3" t="s">
        <v>12</v>
      </c>
      <c r="C30" s="34">
        <v>0</v>
      </c>
      <c r="D30" s="8"/>
    </row>
    <row r="31" spans="1:4" ht="15">
      <c r="A31" s="2">
        <v>10</v>
      </c>
      <c r="B31" s="3" t="s">
        <v>7</v>
      </c>
      <c r="C31" s="34"/>
      <c r="D31" s="8"/>
    </row>
    <row r="32" spans="1:4" ht="15">
      <c r="A32" s="2"/>
      <c r="B32" s="5" t="s">
        <v>14</v>
      </c>
      <c r="C32" s="34">
        <v>3274.8</v>
      </c>
      <c r="D32" s="11">
        <v>90</v>
      </c>
    </row>
    <row r="33" spans="1:4" ht="15">
      <c r="A33" s="2"/>
      <c r="B33" s="6" t="s">
        <v>134</v>
      </c>
      <c r="C33" s="34">
        <v>1000</v>
      </c>
      <c r="D33" s="8"/>
    </row>
    <row r="34" spans="1:4" ht="15">
      <c r="A34" s="2"/>
      <c r="B34" s="6" t="s">
        <v>137</v>
      </c>
      <c r="C34" s="34">
        <v>456</v>
      </c>
      <c r="D34" s="8"/>
    </row>
    <row r="35" spans="1:4" ht="15">
      <c r="A35" s="2"/>
      <c r="B35" s="6" t="s">
        <v>138</v>
      </c>
      <c r="C35" s="34">
        <v>2485.08</v>
      </c>
      <c r="D35" s="8"/>
    </row>
    <row r="36" spans="1:4" ht="15">
      <c r="A36" s="2"/>
      <c r="B36" s="6" t="s">
        <v>122</v>
      </c>
      <c r="C36" s="34">
        <v>567.29</v>
      </c>
      <c r="D36" s="8"/>
    </row>
    <row r="37" spans="1:4" ht="15">
      <c r="A37" s="2"/>
      <c r="B37" s="6" t="s">
        <v>140</v>
      </c>
      <c r="C37" s="34">
        <v>7576.04</v>
      </c>
      <c r="D37" s="8"/>
    </row>
    <row r="38" spans="1:4" ht="15">
      <c r="A38" s="2"/>
      <c r="B38" s="6" t="s">
        <v>139</v>
      </c>
      <c r="C38" s="34">
        <v>1973.46</v>
      </c>
      <c r="D38" s="8"/>
    </row>
    <row r="39" spans="1:4" ht="15">
      <c r="A39" s="2"/>
      <c r="B39" s="6" t="s">
        <v>135</v>
      </c>
      <c r="C39" s="34">
        <v>2500</v>
      </c>
      <c r="D39" s="8"/>
    </row>
    <row r="40" spans="1:4" ht="15">
      <c r="A40" s="2"/>
      <c r="B40" s="6" t="s">
        <v>136</v>
      </c>
      <c r="C40" s="34">
        <v>18120</v>
      </c>
      <c r="D40" s="8"/>
    </row>
    <row r="41" spans="1:4" ht="30">
      <c r="A41" s="2">
        <v>11</v>
      </c>
      <c r="B41" s="3" t="s">
        <v>20</v>
      </c>
      <c r="C41" s="34"/>
      <c r="D41" s="8"/>
    </row>
    <row r="42" spans="1:4" ht="15">
      <c r="A42" s="2"/>
      <c r="B42" s="6" t="s">
        <v>21</v>
      </c>
      <c r="C42" s="34"/>
      <c r="D42" s="8"/>
    </row>
    <row r="43" spans="1:4" ht="15">
      <c r="A43" s="2"/>
      <c r="B43" s="6" t="s">
        <v>22</v>
      </c>
      <c r="C43" s="34"/>
      <c r="D43" s="8"/>
    </row>
    <row r="44" spans="1:4" ht="15">
      <c r="A44" s="2"/>
      <c r="B44" s="6" t="s">
        <v>23</v>
      </c>
      <c r="C44" s="34"/>
      <c r="D44" s="8"/>
    </row>
    <row r="45" spans="1:4" ht="30">
      <c r="A45" s="2">
        <v>12</v>
      </c>
      <c r="B45" s="3" t="s">
        <v>24</v>
      </c>
      <c r="C45" s="34"/>
      <c r="D45" s="8"/>
    </row>
    <row r="46" spans="1:4" ht="15">
      <c r="A46" s="2"/>
      <c r="B46" s="6" t="s">
        <v>21</v>
      </c>
      <c r="C46" s="34"/>
      <c r="D46" s="8"/>
    </row>
    <row r="47" spans="1:4" ht="15">
      <c r="A47" s="2"/>
      <c r="B47" s="6" t="s">
        <v>22</v>
      </c>
      <c r="C47" s="34"/>
      <c r="D47" s="8"/>
    </row>
    <row r="48" spans="1:4" ht="15">
      <c r="A48" s="2"/>
      <c r="B48" s="6" t="s">
        <v>23</v>
      </c>
      <c r="C48" s="34"/>
      <c r="D48" s="8"/>
    </row>
    <row r="49" spans="1:4" ht="15">
      <c r="A49" s="2"/>
      <c r="B49" s="3" t="s">
        <v>25</v>
      </c>
      <c r="C49" s="7">
        <f>SUM(C5:C44)</f>
        <v>644837.88</v>
      </c>
      <c r="D49" s="7">
        <f>SUM(D5:D44)</f>
        <v>4590</v>
      </c>
    </row>
    <row r="50" spans="1:3" ht="15">
      <c r="A50" s="20"/>
      <c r="B50" s="21"/>
      <c r="C50" s="22"/>
    </row>
    <row r="51" spans="1:3" ht="15">
      <c r="A51" s="20"/>
      <c r="B51" s="21"/>
      <c r="C51" s="22"/>
    </row>
    <row r="52" spans="1:3" ht="15">
      <c r="A52" s="46" t="s">
        <v>0</v>
      </c>
      <c r="B52" s="46"/>
      <c r="C52" s="46"/>
    </row>
    <row r="53" spans="1:3" ht="15">
      <c r="A53" s="46" t="s">
        <v>1</v>
      </c>
      <c r="B53" s="46"/>
      <c r="C53" s="46"/>
    </row>
    <row r="54" spans="1:3" ht="15">
      <c r="A54" s="46" t="s">
        <v>99</v>
      </c>
      <c r="B54" s="46"/>
      <c r="C54" s="46"/>
    </row>
    <row r="55" spans="1:4" ht="15">
      <c r="A55" s="8"/>
      <c r="B55" s="8" t="s">
        <v>2</v>
      </c>
      <c r="C55" s="8" t="s">
        <v>200</v>
      </c>
      <c r="D55" s="8" t="s">
        <v>198</v>
      </c>
    </row>
    <row r="56" spans="1:4" ht="15">
      <c r="A56" s="8">
        <v>1</v>
      </c>
      <c r="B56" s="8" t="s">
        <v>3</v>
      </c>
      <c r="C56" s="15">
        <v>54970.85</v>
      </c>
      <c r="D56" s="8"/>
    </row>
    <row r="57" spans="1:4" ht="15">
      <c r="A57" s="8">
        <v>2</v>
      </c>
      <c r="B57" s="8" t="s">
        <v>5</v>
      </c>
      <c r="C57" s="15">
        <v>114007.5</v>
      </c>
      <c r="D57" s="8"/>
    </row>
    <row r="58" spans="1:4" ht="15">
      <c r="A58" s="8">
        <v>3</v>
      </c>
      <c r="B58" s="8" t="s">
        <v>6</v>
      </c>
      <c r="C58" s="15">
        <f>C11</f>
        <v>21853</v>
      </c>
      <c r="D58" s="8"/>
    </row>
    <row r="59" spans="1:4" ht="15">
      <c r="A59" s="8">
        <v>4</v>
      </c>
      <c r="B59" s="8" t="s">
        <v>4</v>
      </c>
      <c r="C59" s="15">
        <v>48473.77</v>
      </c>
      <c r="D59" s="11">
        <v>4500</v>
      </c>
    </row>
    <row r="60" spans="1:4" ht="15">
      <c r="A60" s="8">
        <v>5</v>
      </c>
      <c r="B60" s="8" t="s">
        <v>7</v>
      </c>
      <c r="C60" s="15">
        <v>37952.67</v>
      </c>
      <c r="D60" s="11">
        <v>90</v>
      </c>
    </row>
    <row r="61" spans="1:4" ht="15">
      <c r="A61" s="8">
        <v>6</v>
      </c>
      <c r="B61" s="8" t="s">
        <v>8</v>
      </c>
      <c r="C61" s="15">
        <f>C23+C24+C25+C26</f>
        <v>298000.08999999997</v>
      </c>
      <c r="D61" s="8"/>
    </row>
    <row r="62" spans="1:4" ht="15">
      <c r="A62" s="8">
        <v>7</v>
      </c>
      <c r="B62" s="8" t="s">
        <v>9</v>
      </c>
      <c r="C62" s="15">
        <f>C27</f>
        <v>13900</v>
      </c>
      <c r="D62" s="8"/>
    </row>
    <row r="63" spans="1:4" ht="15">
      <c r="A63" s="8">
        <v>8</v>
      </c>
      <c r="B63" s="8" t="s">
        <v>10</v>
      </c>
      <c r="C63" s="15">
        <f>C28</f>
        <v>55680</v>
      </c>
      <c r="D63" s="8"/>
    </row>
    <row r="64" spans="1:4" ht="15">
      <c r="A64" s="8">
        <v>9</v>
      </c>
      <c r="B64" s="8" t="s">
        <v>11</v>
      </c>
      <c r="C64" s="15">
        <f>C29</f>
        <v>0</v>
      </c>
      <c r="D64" s="8"/>
    </row>
    <row r="65" spans="1:4" ht="15">
      <c r="A65" s="8">
        <v>10</v>
      </c>
      <c r="B65" s="8" t="s">
        <v>12</v>
      </c>
      <c r="C65" s="15">
        <f>C30</f>
        <v>0</v>
      </c>
      <c r="D65" s="8"/>
    </row>
    <row r="66" spans="1:4" ht="30">
      <c r="A66" s="8">
        <v>11</v>
      </c>
      <c r="B66" s="5" t="s">
        <v>20</v>
      </c>
      <c r="C66" s="15">
        <f>C43+C42+C44</f>
        <v>0</v>
      </c>
      <c r="D66" s="8"/>
    </row>
    <row r="67" spans="1:4" ht="30">
      <c r="A67" s="8">
        <v>12</v>
      </c>
      <c r="B67" s="5" t="s">
        <v>24</v>
      </c>
      <c r="C67" s="15">
        <f>C46+C47</f>
        <v>0</v>
      </c>
      <c r="D67" s="8"/>
    </row>
    <row r="68" spans="1:4" ht="15">
      <c r="A68" s="8"/>
      <c r="B68" s="10" t="s">
        <v>25</v>
      </c>
      <c r="C68" s="18">
        <f>SUM(C56:C67)</f>
        <v>644837.8799999999</v>
      </c>
      <c r="D68" s="18">
        <f>SUM(D56:D67)</f>
        <v>4590</v>
      </c>
    </row>
    <row r="69" spans="1:3" ht="15">
      <c r="A69" s="1"/>
      <c r="B69" s="1"/>
      <c r="C69" s="1"/>
    </row>
    <row r="70" spans="1:3" ht="15">
      <c r="A70" s="1"/>
      <c r="B70" s="1"/>
      <c r="C70" s="1"/>
    </row>
  </sheetData>
  <sheetProtection/>
  <mergeCells count="6">
    <mergeCell ref="A53:C53"/>
    <mergeCell ref="A54:C54"/>
    <mergeCell ref="A1:C1"/>
    <mergeCell ref="A2:C2"/>
    <mergeCell ref="A3:C3"/>
    <mergeCell ref="A52:C52"/>
  </mergeCells>
  <printOptions/>
  <pageMargins left="0" right="0" top="0" bottom="0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PageLayoutView="0" workbookViewId="0" topLeftCell="A34">
      <selection activeCell="B42" sqref="B42"/>
    </sheetView>
  </sheetViews>
  <sheetFormatPr defaultColWidth="9.140625" defaultRowHeight="15"/>
  <cols>
    <col min="1" max="1" width="4.421875" style="12" customWidth="1"/>
    <col min="2" max="2" width="60.140625" style="13" customWidth="1"/>
    <col min="3" max="3" width="13.28125" style="14" bestFit="1" customWidth="1"/>
    <col min="4" max="4" width="11.57421875" style="1" customWidth="1"/>
    <col min="5" max="16384" width="9.140625" style="1" customWidth="1"/>
  </cols>
  <sheetData>
    <row r="1" spans="1:3" ht="15">
      <c r="A1" s="47" t="s">
        <v>13</v>
      </c>
      <c r="B1" s="47"/>
      <c r="C1" s="47"/>
    </row>
    <row r="2" spans="1:3" ht="15">
      <c r="A2" s="47" t="s">
        <v>1</v>
      </c>
      <c r="B2" s="47"/>
      <c r="C2" s="47"/>
    </row>
    <row r="3" spans="1:4" ht="15">
      <c r="A3" s="49" t="s">
        <v>201</v>
      </c>
      <c r="B3" s="49"/>
      <c r="C3" s="49"/>
      <c r="D3" s="11" t="s">
        <v>195</v>
      </c>
    </row>
    <row r="4" spans="1:4" ht="15">
      <c r="A4" s="2">
        <v>1</v>
      </c>
      <c r="B4" s="3" t="s">
        <v>3</v>
      </c>
      <c r="C4" s="34"/>
      <c r="D4" s="11"/>
    </row>
    <row r="5" spans="1:4" ht="45">
      <c r="A5" s="2"/>
      <c r="B5" s="6" t="s">
        <v>229</v>
      </c>
      <c r="C5" s="34">
        <v>3970.31</v>
      </c>
      <c r="D5" s="11"/>
    </row>
    <row r="6" spans="1:4" ht="15">
      <c r="A6" s="2"/>
      <c r="B6" s="6" t="s">
        <v>110</v>
      </c>
      <c r="C6" s="34">
        <v>54400</v>
      </c>
      <c r="D6" s="11"/>
    </row>
    <row r="7" spans="1:4" ht="15">
      <c r="A7" s="2"/>
      <c r="B7" s="6" t="s">
        <v>111</v>
      </c>
      <c r="C7" s="34">
        <v>2809.25</v>
      </c>
      <c r="D7" s="11"/>
    </row>
    <row r="8" spans="1:4" ht="15">
      <c r="A8" s="2"/>
      <c r="B8" s="3" t="s">
        <v>100</v>
      </c>
      <c r="C8" s="34">
        <v>22755</v>
      </c>
      <c r="D8" s="11"/>
    </row>
    <row r="9" spans="1:4" ht="15">
      <c r="A9" s="2">
        <v>2</v>
      </c>
      <c r="B9" s="3" t="s">
        <v>5</v>
      </c>
      <c r="C9" s="34"/>
      <c r="D9" s="11"/>
    </row>
    <row r="10" spans="1:4" ht="15">
      <c r="A10" s="2"/>
      <c r="B10" s="3" t="s">
        <v>103</v>
      </c>
      <c r="C10" s="34">
        <v>0</v>
      </c>
      <c r="D10" s="11">
        <v>800</v>
      </c>
    </row>
    <row r="11" spans="1:4" ht="15">
      <c r="A11" s="2">
        <v>3</v>
      </c>
      <c r="B11" s="3" t="s">
        <v>6</v>
      </c>
      <c r="C11" s="34"/>
      <c r="D11" s="11"/>
    </row>
    <row r="12" spans="1:4" ht="15">
      <c r="A12" s="2">
        <v>4</v>
      </c>
      <c r="B12" s="3" t="s">
        <v>4</v>
      </c>
      <c r="C12" s="34"/>
      <c r="D12" s="11"/>
    </row>
    <row r="13" spans="1:4" ht="15">
      <c r="A13" s="2"/>
      <c r="B13" s="6" t="s">
        <v>98</v>
      </c>
      <c r="C13" s="34">
        <v>2369</v>
      </c>
      <c r="D13" s="11"/>
    </row>
    <row r="14" spans="1:4" ht="15">
      <c r="A14" s="2">
        <v>5</v>
      </c>
      <c r="B14" s="3" t="s">
        <v>8</v>
      </c>
      <c r="C14" s="34"/>
      <c r="D14" s="11"/>
    </row>
    <row r="15" spans="1:4" ht="15">
      <c r="A15" s="2"/>
      <c r="B15" s="5" t="s">
        <v>15</v>
      </c>
      <c r="C15" s="34">
        <v>102903.83</v>
      </c>
      <c r="D15" s="11"/>
    </row>
    <row r="16" spans="1:4" ht="15">
      <c r="A16" s="2"/>
      <c r="B16" s="5" t="s">
        <v>18</v>
      </c>
      <c r="C16" s="34">
        <v>23395.36</v>
      </c>
      <c r="D16" s="11"/>
    </row>
    <row r="17" spans="1:4" ht="45">
      <c r="A17" s="2"/>
      <c r="B17" s="5" t="s">
        <v>16</v>
      </c>
      <c r="C17" s="34">
        <v>104.74</v>
      </c>
      <c r="D17" s="11"/>
    </row>
    <row r="18" spans="1:4" ht="15">
      <c r="A18" s="2"/>
      <c r="B18" s="5" t="s">
        <v>17</v>
      </c>
      <c r="C18" s="34"/>
      <c r="D18" s="11"/>
    </row>
    <row r="19" spans="1:4" ht="15">
      <c r="A19" s="2"/>
      <c r="B19" s="5" t="s">
        <v>32</v>
      </c>
      <c r="C19" s="34"/>
      <c r="D19" s="11"/>
    </row>
    <row r="20" spans="1:4" ht="15">
      <c r="A20" s="2">
        <v>6</v>
      </c>
      <c r="B20" s="3" t="s">
        <v>9</v>
      </c>
      <c r="C20" s="34">
        <v>6950.4</v>
      </c>
      <c r="D20" s="11"/>
    </row>
    <row r="21" spans="1:4" ht="15">
      <c r="A21" s="2">
        <v>7</v>
      </c>
      <c r="B21" s="3" t="s">
        <v>10</v>
      </c>
      <c r="C21" s="34">
        <v>55680</v>
      </c>
      <c r="D21" s="11"/>
    </row>
    <row r="22" spans="1:4" ht="15">
      <c r="A22" s="2">
        <v>8</v>
      </c>
      <c r="B22" s="3" t="s">
        <v>33</v>
      </c>
      <c r="C22" s="34">
        <v>146849.85</v>
      </c>
      <c r="D22" s="11"/>
    </row>
    <row r="23" spans="1:4" ht="15">
      <c r="A23" s="2">
        <v>9</v>
      </c>
      <c r="B23" s="3" t="s">
        <v>12</v>
      </c>
      <c r="C23" s="34">
        <v>74438.08</v>
      </c>
      <c r="D23" s="11"/>
    </row>
    <row r="24" spans="1:4" ht="15">
      <c r="A24" s="2">
        <v>10</v>
      </c>
      <c r="B24" s="3" t="s">
        <v>7</v>
      </c>
      <c r="C24" s="34"/>
      <c r="D24" s="11"/>
    </row>
    <row r="25" spans="1:4" ht="15">
      <c r="A25" s="2"/>
      <c r="B25" s="5" t="s">
        <v>14</v>
      </c>
      <c r="C25" s="34">
        <v>1934.59</v>
      </c>
      <c r="D25" s="11">
        <v>90</v>
      </c>
    </row>
    <row r="26" spans="1:4" ht="15">
      <c r="A26" s="2"/>
      <c r="B26" s="5" t="s">
        <v>19</v>
      </c>
      <c r="C26" s="34">
        <v>1000</v>
      </c>
      <c r="D26" s="11"/>
    </row>
    <row r="27" spans="1:4" ht="15">
      <c r="A27" s="2"/>
      <c r="B27" s="6" t="s">
        <v>104</v>
      </c>
      <c r="C27" s="34">
        <v>4853.32</v>
      </c>
      <c r="D27" s="11"/>
    </row>
    <row r="28" spans="1:4" ht="15">
      <c r="A28" s="2"/>
      <c r="B28" s="6" t="s">
        <v>105</v>
      </c>
      <c r="C28" s="34">
        <v>1790</v>
      </c>
      <c r="D28" s="11"/>
    </row>
    <row r="29" spans="1:4" ht="15">
      <c r="A29" s="2"/>
      <c r="B29" s="6" t="s">
        <v>106</v>
      </c>
      <c r="C29" s="34">
        <v>4700</v>
      </c>
      <c r="D29" s="11"/>
    </row>
    <row r="30" spans="1:4" ht="15">
      <c r="A30" s="2"/>
      <c r="B30" s="6" t="s">
        <v>107</v>
      </c>
      <c r="C30" s="34">
        <v>1200</v>
      </c>
      <c r="D30" s="11"/>
    </row>
    <row r="31" spans="1:4" ht="15">
      <c r="A31" s="2"/>
      <c r="B31" s="6" t="s">
        <v>109</v>
      </c>
      <c r="C31" s="34">
        <v>500</v>
      </c>
      <c r="D31" s="11"/>
    </row>
    <row r="32" spans="1:4" ht="15">
      <c r="A32" s="2"/>
      <c r="B32" s="6" t="s">
        <v>108</v>
      </c>
      <c r="C32" s="34">
        <v>1980</v>
      </c>
      <c r="D32" s="11"/>
    </row>
    <row r="33" spans="1:4" ht="30">
      <c r="A33" s="2">
        <v>11</v>
      </c>
      <c r="B33" s="3" t="s">
        <v>20</v>
      </c>
      <c r="C33" s="34"/>
      <c r="D33" s="11"/>
    </row>
    <row r="34" spans="1:4" ht="15">
      <c r="A34" s="2"/>
      <c r="B34" s="6" t="s">
        <v>21</v>
      </c>
      <c r="C34" s="34"/>
      <c r="D34" s="11"/>
    </row>
    <row r="35" spans="1:4" ht="15">
      <c r="A35" s="2"/>
      <c r="B35" s="6" t="s">
        <v>22</v>
      </c>
      <c r="C35" s="34"/>
      <c r="D35" s="11"/>
    </row>
    <row r="36" spans="1:4" ht="15">
      <c r="A36" s="2"/>
      <c r="B36" s="6" t="s">
        <v>23</v>
      </c>
      <c r="C36" s="34"/>
      <c r="D36" s="11"/>
    </row>
    <row r="37" spans="1:4" ht="30">
      <c r="A37" s="2">
        <v>12</v>
      </c>
      <c r="B37" s="3" t="s">
        <v>24</v>
      </c>
      <c r="C37" s="34"/>
      <c r="D37" s="11"/>
    </row>
    <row r="38" spans="1:4" ht="15">
      <c r="A38" s="2"/>
      <c r="B38" s="6" t="s">
        <v>21</v>
      </c>
      <c r="C38" s="34"/>
      <c r="D38" s="11"/>
    </row>
    <row r="39" spans="1:4" ht="15">
      <c r="A39" s="2"/>
      <c r="B39" s="6" t="s">
        <v>22</v>
      </c>
      <c r="C39" s="34"/>
      <c r="D39" s="11"/>
    </row>
    <row r="40" spans="1:4" ht="15">
      <c r="A40" s="2"/>
      <c r="B40" s="6" t="s">
        <v>23</v>
      </c>
      <c r="C40" s="34"/>
      <c r="D40" s="11"/>
    </row>
    <row r="41" spans="1:4" ht="15">
      <c r="A41" s="2"/>
      <c r="B41" s="3" t="s">
        <v>25</v>
      </c>
      <c r="C41" s="35">
        <f>SUM(C5:C40)</f>
        <v>514583.73000000004</v>
      </c>
      <c r="D41" s="36">
        <f>SUM(D8:D34)</f>
        <v>890</v>
      </c>
    </row>
    <row r="42" spans="1:3" ht="15">
      <c r="A42" s="20"/>
      <c r="B42" s="21"/>
      <c r="C42" s="22"/>
    </row>
    <row r="43" spans="1:3" ht="15">
      <c r="A43" s="20"/>
      <c r="B43" s="21"/>
      <c r="C43" s="22"/>
    </row>
    <row r="44" spans="1:3" ht="15">
      <c r="A44" s="46" t="s">
        <v>0</v>
      </c>
      <c r="B44" s="46"/>
      <c r="C44" s="46"/>
    </row>
    <row r="45" spans="1:3" ht="15">
      <c r="A45" s="46" t="s">
        <v>1</v>
      </c>
      <c r="B45" s="46"/>
      <c r="C45" s="46"/>
    </row>
    <row r="46" spans="1:3" ht="15">
      <c r="A46" s="46" t="s">
        <v>102</v>
      </c>
      <c r="B46" s="46"/>
      <c r="C46" s="46"/>
    </row>
    <row r="47" spans="1:4" ht="15">
      <c r="A47" s="8"/>
      <c r="B47" s="8" t="s">
        <v>2</v>
      </c>
      <c r="C47" s="8" t="s">
        <v>194</v>
      </c>
      <c r="D47" s="11" t="s">
        <v>195</v>
      </c>
    </row>
    <row r="48" spans="1:4" ht="15">
      <c r="A48" s="8">
        <v>1</v>
      </c>
      <c r="B48" s="8" t="s">
        <v>3</v>
      </c>
      <c r="C48" s="15">
        <v>83934.56</v>
      </c>
      <c r="D48" s="11"/>
    </row>
    <row r="49" spans="1:4" ht="15">
      <c r="A49" s="8">
        <v>2</v>
      </c>
      <c r="B49" s="8" t="s">
        <v>5</v>
      </c>
      <c r="C49" s="15">
        <v>0</v>
      </c>
      <c r="D49" s="11">
        <v>800</v>
      </c>
    </row>
    <row r="50" spans="1:4" ht="15">
      <c r="A50" s="8">
        <v>3</v>
      </c>
      <c r="B50" s="8" t="s">
        <v>6</v>
      </c>
      <c r="C50" s="15">
        <v>0</v>
      </c>
      <c r="D50" s="11"/>
    </row>
    <row r="51" spans="1:4" ht="15">
      <c r="A51" s="8">
        <v>4</v>
      </c>
      <c r="B51" s="8" t="s">
        <v>4</v>
      </c>
      <c r="C51" s="15">
        <v>2369</v>
      </c>
      <c r="D51" s="11"/>
    </row>
    <row r="52" spans="1:4" ht="15">
      <c r="A52" s="8">
        <v>5</v>
      </c>
      <c r="B52" s="8" t="s">
        <v>7</v>
      </c>
      <c r="C52" s="15">
        <v>17957.91</v>
      </c>
      <c r="D52" s="11">
        <v>90</v>
      </c>
    </row>
    <row r="53" spans="1:4" ht="15">
      <c r="A53" s="8">
        <v>6</v>
      </c>
      <c r="B53" s="8" t="s">
        <v>8</v>
      </c>
      <c r="C53" s="15">
        <f>C15+C16+C17+C18+C19</f>
        <v>126403.93000000001</v>
      </c>
      <c r="D53" s="11"/>
    </row>
    <row r="54" spans="1:4" ht="15">
      <c r="A54" s="8">
        <v>7</v>
      </c>
      <c r="B54" s="8" t="s">
        <v>9</v>
      </c>
      <c r="C54" s="15">
        <f>C20</f>
        <v>6950.4</v>
      </c>
      <c r="D54" s="11"/>
    </row>
    <row r="55" spans="1:4" ht="15">
      <c r="A55" s="8">
        <v>8</v>
      </c>
      <c r="B55" s="8" t="s">
        <v>10</v>
      </c>
      <c r="C55" s="15">
        <f>C21</f>
        <v>55680</v>
      </c>
      <c r="D55" s="11"/>
    </row>
    <row r="56" spans="1:4" ht="15">
      <c r="A56" s="8">
        <v>9</v>
      </c>
      <c r="B56" s="8" t="s">
        <v>11</v>
      </c>
      <c r="C56" s="15">
        <f>C22</f>
        <v>146849.85</v>
      </c>
      <c r="D56" s="11"/>
    </row>
    <row r="57" spans="1:4" ht="15">
      <c r="A57" s="8">
        <v>10</v>
      </c>
      <c r="B57" s="8" t="s">
        <v>12</v>
      </c>
      <c r="C57" s="15">
        <f>C23</f>
        <v>74438.08</v>
      </c>
      <c r="D57" s="11"/>
    </row>
    <row r="58" spans="1:4" ht="30">
      <c r="A58" s="8">
        <v>11</v>
      </c>
      <c r="B58" s="5" t="s">
        <v>20</v>
      </c>
      <c r="C58" s="15">
        <f>C35+C34+C36</f>
        <v>0</v>
      </c>
      <c r="D58" s="11"/>
    </row>
    <row r="59" spans="1:4" ht="30">
      <c r="A59" s="8">
        <v>12</v>
      </c>
      <c r="B59" s="5" t="s">
        <v>24</v>
      </c>
      <c r="C59" s="15">
        <f>C38+C39</f>
        <v>0</v>
      </c>
      <c r="D59" s="11"/>
    </row>
    <row r="60" spans="1:4" ht="15">
      <c r="A60" s="8"/>
      <c r="B60" s="10" t="s">
        <v>25</v>
      </c>
      <c r="C60" s="18">
        <f>SUM(C48:C59)</f>
        <v>514583.73000000004</v>
      </c>
      <c r="D60" s="18">
        <f>SUM(D48:D59)</f>
        <v>890</v>
      </c>
    </row>
    <row r="61" spans="1:3" ht="15">
      <c r="A61" s="1"/>
      <c r="B61" s="1"/>
      <c r="C61" s="1"/>
    </row>
    <row r="62" spans="1:3" ht="15">
      <c r="A62" s="1"/>
      <c r="B62" s="1"/>
      <c r="C62" s="1"/>
    </row>
  </sheetData>
  <sheetProtection/>
  <mergeCells count="6">
    <mergeCell ref="A45:C45"/>
    <mergeCell ref="A46:C46"/>
    <mergeCell ref="A1:C1"/>
    <mergeCell ref="A2:C2"/>
    <mergeCell ref="A3:C3"/>
    <mergeCell ref="A44:C44"/>
  </mergeCells>
  <printOptions/>
  <pageMargins left="0.11811023622047245" right="0.11811023622047245" top="0" bottom="0" header="0.31496062992125984" footer="0.31496062992125984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zoomScalePageLayoutView="0" workbookViewId="0" topLeftCell="A34">
      <selection activeCell="B46" sqref="B46"/>
    </sheetView>
  </sheetViews>
  <sheetFormatPr defaultColWidth="9.140625" defaultRowHeight="15"/>
  <cols>
    <col min="1" max="1" width="4.421875" style="12" customWidth="1"/>
    <col min="2" max="2" width="60.140625" style="13" customWidth="1"/>
    <col min="3" max="3" width="13.28125" style="30" bestFit="1" customWidth="1"/>
    <col min="4" max="4" width="11.00390625" style="1" customWidth="1"/>
    <col min="5" max="16384" width="9.140625" style="1" customWidth="1"/>
  </cols>
  <sheetData>
    <row r="1" spans="1:3" ht="15">
      <c r="A1" s="47" t="s">
        <v>13</v>
      </c>
      <c r="B1" s="47"/>
      <c r="C1" s="47"/>
    </row>
    <row r="2" spans="1:3" ht="15">
      <c r="A2" s="47" t="s">
        <v>1</v>
      </c>
      <c r="B2" s="47"/>
      <c r="C2" s="47"/>
    </row>
    <row r="3" spans="1:4" ht="15">
      <c r="A3" s="49" t="s">
        <v>202</v>
      </c>
      <c r="B3" s="49"/>
      <c r="C3" s="49"/>
      <c r="D3" s="8" t="s">
        <v>195</v>
      </c>
    </row>
    <row r="4" spans="1:4" ht="15">
      <c r="A4" s="2">
        <v>1</v>
      </c>
      <c r="B4" s="3" t="s">
        <v>3</v>
      </c>
      <c r="C4" s="37"/>
      <c r="D4" s="8"/>
    </row>
    <row r="5" spans="1:4" ht="15">
      <c r="A5" s="2"/>
      <c r="B5" s="3" t="s">
        <v>147</v>
      </c>
      <c r="C5" s="37">
        <v>3500</v>
      </c>
      <c r="D5" s="8"/>
    </row>
    <row r="6" spans="1:4" ht="15">
      <c r="A6" s="2"/>
      <c r="B6" s="3" t="s">
        <v>148</v>
      </c>
      <c r="C6" s="37">
        <v>6000</v>
      </c>
      <c r="D6" s="8"/>
    </row>
    <row r="7" spans="1:4" ht="15">
      <c r="A7" s="2"/>
      <c r="B7" s="3" t="s">
        <v>145</v>
      </c>
      <c r="C7" s="37">
        <v>17000</v>
      </c>
      <c r="D7" s="8"/>
    </row>
    <row r="8" spans="1:4" ht="15">
      <c r="A8" s="2">
        <v>2</v>
      </c>
      <c r="B8" s="3" t="s">
        <v>5</v>
      </c>
      <c r="C8" s="37"/>
      <c r="D8" s="8"/>
    </row>
    <row r="9" spans="1:4" ht="15">
      <c r="A9" s="2"/>
      <c r="B9" s="3" t="s">
        <v>31</v>
      </c>
      <c r="C9" s="37">
        <v>0</v>
      </c>
      <c r="D9" s="11">
        <v>1500</v>
      </c>
    </row>
    <row r="10" spans="1:4" ht="15">
      <c r="A10" s="2"/>
      <c r="B10" s="5" t="s">
        <v>34</v>
      </c>
      <c r="C10" s="37">
        <v>3500</v>
      </c>
      <c r="D10" s="8"/>
    </row>
    <row r="11" spans="1:4" ht="15">
      <c r="A11" s="2">
        <v>3</v>
      </c>
      <c r="B11" s="3" t="s">
        <v>6</v>
      </c>
      <c r="C11" s="37"/>
      <c r="D11" s="8"/>
    </row>
    <row r="12" spans="1:4" ht="15">
      <c r="A12" s="2">
        <v>4</v>
      </c>
      <c r="B12" s="3" t="s">
        <v>4</v>
      </c>
      <c r="C12" s="37"/>
      <c r="D12" s="8"/>
    </row>
    <row r="13" spans="1:4" ht="105">
      <c r="A13" s="2"/>
      <c r="B13" s="6" t="s">
        <v>149</v>
      </c>
      <c r="C13" s="37">
        <v>5613.2</v>
      </c>
      <c r="D13" s="8"/>
    </row>
    <row r="14" spans="1:4" ht="30">
      <c r="A14" s="2"/>
      <c r="B14" s="6" t="s">
        <v>150</v>
      </c>
      <c r="C14" s="37">
        <v>1139.75</v>
      </c>
      <c r="D14" s="8"/>
    </row>
    <row r="15" spans="1:4" ht="15">
      <c r="A15" s="2"/>
      <c r="B15" s="6" t="s">
        <v>151</v>
      </c>
      <c r="C15" s="37">
        <v>1677.13</v>
      </c>
      <c r="D15" s="8"/>
    </row>
    <row r="16" spans="1:4" ht="75">
      <c r="A16" s="2"/>
      <c r="B16" s="6" t="s">
        <v>152</v>
      </c>
      <c r="C16" s="37">
        <v>7716.14</v>
      </c>
      <c r="D16" s="8"/>
    </row>
    <row r="17" spans="1:4" ht="105">
      <c r="A17" s="2"/>
      <c r="B17" s="6" t="s">
        <v>153</v>
      </c>
      <c r="C17" s="37">
        <v>3687.89</v>
      </c>
      <c r="D17" s="8"/>
    </row>
    <row r="18" spans="1:4" ht="165">
      <c r="A18" s="2"/>
      <c r="B18" s="6" t="s">
        <v>154</v>
      </c>
      <c r="C18" s="37">
        <v>9197.17</v>
      </c>
      <c r="D18" s="8"/>
    </row>
    <row r="19" spans="1:4" ht="15">
      <c r="A19" s="2">
        <v>5</v>
      </c>
      <c r="B19" s="3" t="s">
        <v>8</v>
      </c>
      <c r="C19" s="37"/>
      <c r="D19" s="8"/>
    </row>
    <row r="20" spans="1:4" ht="15">
      <c r="A20" s="2"/>
      <c r="B20" s="5" t="s">
        <v>15</v>
      </c>
      <c r="C20" s="37">
        <v>132468.36</v>
      </c>
      <c r="D20" s="8"/>
    </row>
    <row r="21" spans="1:4" ht="15">
      <c r="A21" s="2"/>
      <c r="B21" s="5" t="s">
        <v>18</v>
      </c>
      <c r="C21" s="37">
        <v>26105</v>
      </c>
      <c r="D21" s="8"/>
    </row>
    <row r="22" spans="1:4" ht="45">
      <c r="A22" s="2"/>
      <c r="B22" s="5" t="s">
        <v>16</v>
      </c>
      <c r="C22" s="37">
        <v>261.05</v>
      </c>
      <c r="D22" s="8"/>
    </row>
    <row r="23" spans="1:4" ht="15">
      <c r="A23" s="2"/>
      <c r="B23" s="5" t="s">
        <v>17</v>
      </c>
      <c r="C23" s="37">
        <v>19511</v>
      </c>
      <c r="D23" s="8"/>
    </row>
    <row r="24" spans="1:4" ht="15">
      <c r="A24" s="2"/>
      <c r="B24" s="6" t="s">
        <v>141</v>
      </c>
      <c r="C24" s="37">
        <v>19498</v>
      </c>
      <c r="D24" s="8"/>
    </row>
    <row r="25" spans="1:4" ht="15">
      <c r="A25" s="2">
        <v>6</v>
      </c>
      <c r="B25" s="3" t="s">
        <v>143</v>
      </c>
      <c r="C25" s="37">
        <v>6950.4</v>
      </c>
      <c r="D25" s="8"/>
    </row>
    <row r="26" spans="1:4" ht="15">
      <c r="A26" s="2">
        <v>7</v>
      </c>
      <c r="B26" s="3" t="s">
        <v>10</v>
      </c>
      <c r="C26" s="37">
        <v>55680</v>
      </c>
      <c r="D26" s="8"/>
    </row>
    <row r="27" spans="1:4" ht="15">
      <c r="A27" s="2">
        <v>8</v>
      </c>
      <c r="B27" s="3" t="s">
        <v>11</v>
      </c>
      <c r="C27" s="37">
        <v>55041.19</v>
      </c>
      <c r="D27" s="8"/>
    </row>
    <row r="28" spans="1:4" ht="15">
      <c r="A28" s="2">
        <v>9</v>
      </c>
      <c r="B28" s="3" t="s">
        <v>12</v>
      </c>
      <c r="C28" s="37">
        <v>37219.04</v>
      </c>
      <c r="D28" s="8"/>
    </row>
    <row r="29" spans="1:4" ht="15">
      <c r="A29" s="2">
        <v>10</v>
      </c>
      <c r="B29" s="3" t="s">
        <v>7</v>
      </c>
      <c r="C29" s="37"/>
      <c r="D29" s="8"/>
    </row>
    <row r="30" spans="1:4" ht="15">
      <c r="A30" s="2"/>
      <c r="B30" s="5" t="s">
        <v>14</v>
      </c>
      <c r="C30" s="37">
        <v>2506.47</v>
      </c>
      <c r="D30" s="8">
        <v>90</v>
      </c>
    </row>
    <row r="31" spans="1:4" ht="15">
      <c r="A31" s="2"/>
      <c r="B31" s="6" t="s">
        <v>146</v>
      </c>
      <c r="C31" s="37">
        <v>550</v>
      </c>
      <c r="D31" s="8"/>
    </row>
    <row r="32" spans="1:4" ht="15">
      <c r="A32" s="2"/>
      <c r="B32" s="6" t="s">
        <v>144</v>
      </c>
      <c r="C32" s="37">
        <v>1600</v>
      </c>
      <c r="D32" s="8"/>
    </row>
    <row r="33" spans="1:4" ht="15">
      <c r="A33" s="2"/>
      <c r="B33" s="5" t="s">
        <v>19</v>
      </c>
      <c r="C33" s="37">
        <v>1000</v>
      </c>
      <c r="D33" s="8"/>
    </row>
    <row r="34" spans="1:4" ht="15">
      <c r="A34" s="2"/>
      <c r="B34" s="6" t="s">
        <v>142</v>
      </c>
      <c r="C34" s="37">
        <v>1184.07</v>
      </c>
      <c r="D34" s="8"/>
    </row>
    <row r="35" spans="1:4" ht="30">
      <c r="A35" s="2">
        <v>11</v>
      </c>
      <c r="B35" s="3" t="s">
        <v>20</v>
      </c>
      <c r="C35" s="37"/>
      <c r="D35" s="8"/>
    </row>
    <row r="36" spans="1:4" ht="15">
      <c r="A36" s="2"/>
      <c r="B36" s="6" t="s">
        <v>21</v>
      </c>
      <c r="C36" s="37"/>
      <c r="D36" s="8"/>
    </row>
    <row r="37" spans="1:4" ht="15">
      <c r="A37" s="2"/>
      <c r="B37" s="6" t="s">
        <v>22</v>
      </c>
      <c r="C37" s="37"/>
      <c r="D37" s="8"/>
    </row>
    <row r="38" spans="1:4" ht="15">
      <c r="A38" s="2"/>
      <c r="B38" s="6" t="s">
        <v>23</v>
      </c>
      <c r="C38" s="37"/>
      <c r="D38" s="8"/>
    </row>
    <row r="39" spans="1:4" ht="30">
      <c r="A39" s="2">
        <v>12</v>
      </c>
      <c r="B39" s="3" t="s">
        <v>24</v>
      </c>
      <c r="C39" s="37"/>
      <c r="D39" s="8"/>
    </row>
    <row r="40" spans="1:4" ht="15">
      <c r="A40" s="2"/>
      <c r="B40" s="6" t="s">
        <v>21</v>
      </c>
      <c r="C40" s="37"/>
      <c r="D40" s="8"/>
    </row>
    <row r="41" spans="1:4" ht="15">
      <c r="A41" s="2"/>
      <c r="B41" s="6" t="s">
        <v>22</v>
      </c>
      <c r="C41" s="37"/>
      <c r="D41" s="8"/>
    </row>
    <row r="42" spans="1:4" ht="15">
      <c r="A42" s="2"/>
      <c r="B42" s="6" t="s">
        <v>23</v>
      </c>
      <c r="C42" s="37"/>
      <c r="D42" s="8"/>
    </row>
    <row r="43" spans="1:4" ht="15">
      <c r="A43" s="2"/>
      <c r="B43" s="3" t="s">
        <v>25</v>
      </c>
      <c r="C43" s="38">
        <f>SUM(C5:C35)</f>
        <v>418605.8599999999</v>
      </c>
      <c r="D43" s="24">
        <f>SUM(D5:D35)</f>
        <v>1590</v>
      </c>
    </row>
    <row r="44" spans="1:4" ht="15">
      <c r="A44" s="2" t="s">
        <v>231</v>
      </c>
      <c r="B44" s="3" t="s">
        <v>230</v>
      </c>
      <c r="C44" s="38">
        <v>20000</v>
      </c>
      <c r="D44" s="8"/>
    </row>
    <row r="45" spans="1:3" ht="15">
      <c r="A45" s="20" t="s">
        <v>231</v>
      </c>
      <c r="B45" s="21" t="s">
        <v>235</v>
      </c>
      <c r="C45" s="25"/>
    </row>
    <row r="46" spans="1:3" ht="15">
      <c r="A46" s="20"/>
      <c r="B46" s="21"/>
      <c r="C46" s="25"/>
    </row>
    <row r="47" spans="1:3" ht="15">
      <c r="A47" s="46" t="s">
        <v>0</v>
      </c>
      <c r="B47" s="46"/>
      <c r="C47" s="46"/>
    </row>
    <row r="48" spans="1:3" ht="15">
      <c r="A48" s="46" t="s">
        <v>1</v>
      </c>
      <c r="B48" s="46"/>
      <c r="C48" s="46"/>
    </row>
    <row r="49" spans="1:3" ht="15">
      <c r="A49" s="46" t="s">
        <v>112</v>
      </c>
      <c r="B49" s="46"/>
      <c r="C49" s="46"/>
    </row>
    <row r="50" spans="1:4" ht="15">
      <c r="A50" s="8"/>
      <c r="B50" s="8" t="s">
        <v>2</v>
      </c>
      <c r="C50" s="26" t="s">
        <v>194</v>
      </c>
      <c r="D50" s="8" t="s">
        <v>195</v>
      </c>
    </row>
    <row r="51" spans="1:4" ht="15">
      <c r="A51" s="8">
        <v>1</v>
      </c>
      <c r="B51" s="8" t="s">
        <v>3</v>
      </c>
      <c r="C51" s="27">
        <v>26500</v>
      </c>
      <c r="D51" s="11"/>
    </row>
    <row r="52" spans="1:4" ht="15">
      <c r="A52" s="8">
        <v>2</v>
      </c>
      <c r="B52" s="8" t="s">
        <v>5</v>
      </c>
      <c r="C52" s="27">
        <v>3500</v>
      </c>
      <c r="D52" s="11">
        <v>1500</v>
      </c>
    </row>
    <row r="53" spans="1:4" ht="15">
      <c r="A53" s="8">
        <v>3</v>
      </c>
      <c r="B53" s="8" t="s">
        <v>6</v>
      </c>
      <c r="C53" s="27">
        <v>0</v>
      </c>
      <c r="D53" s="11"/>
    </row>
    <row r="54" spans="1:4" ht="15">
      <c r="A54" s="8">
        <v>4</v>
      </c>
      <c r="B54" s="8" t="s">
        <v>4</v>
      </c>
      <c r="C54" s="27">
        <v>29031.28</v>
      </c>
      <c r="D54" s="11"/>
    </row>
    <row r="55" spans="1:4" ht="15">
      <c r="A55" s="8">
        <v>5</v>
      </c>
      <c r="B55" s="8" t="s">
        <v>7</v>
      </c>
      <c r="C55" s="27">
        <v>6840.54</v>
      </c>
      <c r="D55" s="11">
        <v>90</v>
      </c>
    </row>
    <row r="56" spans="1:4" ht="15">
      <c r="A56" s="8">
        <v>6</v>
      </c>
      <c r="B56" s="8" t="s">
        <v>8</v>
      </c>
      <c r="C56" s="27">
        <f>C20+C21+C22+C23+C24</f>
        <v>197843.40999999997</v>
      </c>
      <c r="D56" s="11"/>
    </row>
    <row r="57" spans="1:4" ht="15">
      <c r="A57" s="8">
        <v>7</v>
      </c>
      <c r="B57" s="8" t="s">
        <v>9</v>
      </c>
      <c r="C57" s="27">
        <f>C25</f>
        <v>6950.4</v>
      </c>
      <c r="D57" s="11"/>
    </row>
    <row r="58" spans="1:4" ht="15">
      <c r="A58" s="8">
        <v>8</v>
      </c>
      <c r="B58" s="8" t="s">
        <v>10</v>
      </c>
      <c r="C58" s="27">
        <f>C26</f>
        <v>55680</v>
      </c>
      <c r="D58" s="11"/>
    </row>
    <row r="59" spans="1:4" ht="15">
      <c r="A59" s="8">
        <v>9</v>
      </c>
      <c r="B59" s="8" t="s">
        <v>11</v>
      </c>
      <c r="C59" s="27">
        <f>C27</f>
        <v>55041.19</v>
      </c>
      <c r="D59" s="11"/>
    </row>
    <row r="60" spans="1:4" ht="15">
      <c r="A60" s="8">
        <v>10</v>
      </c>
      <c r="B60" s="8" t="s">
        <v>12</v>
      </c>
      <c r="C60" s="27">
        <f>C28</f>
        <v>37219.04</v>
      </c>
      <c r="D60" s="11"/>
    </row>
    <row r="61" spans="1:4" ht="30">
      <c r="A61" s="8">
        <v>11</v>
      </c>
      <c r="B61" s="5" t="s">
        <v>20</v>
      </c>
      <c r="C61" s="27">
        <f>C37+C36+C38</f>
        <v>0</v>
      </c>
      <c r="D61" s="11"/>
    </row>
    <row r="62" spans="1:4" ht="30">
      <c r="A62" s="8">
        <v>12</v>
      </c>
      <c r="B62" s="5" t="s">
        <v>24</v>
      </c>
      <c r="C62" s="27">
        <f>C40+C41</f>
        <v>0</v>
      </c>
      <c r="D62" s="11"/>
    </row>
    <row r="63" spans="1:4" ht="15">
      <c r="A63" s="8"/>
      <c r="B63" s="10" t="s">
        <v>25</v>
      </c>
      <c r="C63" s="28">
        <f>SUM(C51:C62)</f>
        <v>418605.86</v>
      </c>
      <c r="D63" s="28">
        <f>SUM(D51:D62)</f>
        <v>1590</v>
      </c>
    </row>
    <row r="64" spans="1:3" ht="15">
      <c r="A64" s="1"/>
      <c r="B64" s="1"/>
      <c r="C64" s="29"/>
    </row>
    <row r="65" spans="1:3" ht="15">
      <c r="A65" s="1"/>
      <c r="B65" s="1"/>
      <c r="C65" s="29"/>
    </row>
  </sheetData>
  <sheetProtection/>
  <mergeCells count="6">
    <mergeCell ref="A48:C48"/>
    <mergeCell ref="A49:C49"/>
    <mergeCell ref="A1:C1"/>
    <mergeCell ref="A2:C2"/>
    <mergeCell ref="A3:C3"/>
    <mergeCell ref="A47:C47"/>
  </mergeCells>
  <printOptions/>
  <pageMargins left="0.11811023622047245" right="0.11811023622047245" top="0" bottom="0" header="0.31496062992125984" footer="0.31496062992125984"/>
  <pageSetup fitToHeight="1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PageLayoutView="0" workbookViewId="0" topLeftCell="A31">
      <selection activeCell="B35" sqref="B35"/>
    </sheetView>
  </sheetViews>
  <sheetFormatPr defaultColWidth="9.140625" defaultRowHeight="15"/>
  <cols>
    <col min="1" max="1" width="4.421875" style="12" customWidth="1"/>
    <col min="2" max="2" width="60.140625" style="13" customWidth="1"/>
    <col min="3" max="3" width="13.28125" style="30" bestFit="1" customWidth="1"/>
    <col min="4" max="4" width="13.421875" style="1" customWidth="1"/>
    <col min="5" max="16384" width="9.140625" style="1" customWidth="1"/>
  </cols>
  <sheetData>
    <row r="1" spans="1:3" ht="15">
      <c r="A1" s="47" t="s">
        <v>13</v>
      </c>
      <c r="B1" s="47"/>
      <c r="C1" s="47"/>
    </row>
    <row r="2" spans="1:3" ht="15">
      <c r="A2" s="47" t="s">
        <v>1</v>
      </c>
      <c r="B2" s="47"/>
      <c r="C2" s="47"/>
    </row>
    <row r="3" spans="1:4" ht="15">
      <c r="A3" s="49" t="s">
        <v>203</v>
      </c>
      <c r="B3" s="49"/>
      <c r="C3" s="49"/>
      <c r="D3" s="8" t="s">
        <v>195</v>
      </c>
    </row>
    <row r="4" spans="1:4" ht="15">
      <c r="A4" s="2">
        <v>1</v>
      </c>
      <c r="B4" s="3" t="s">
        <v>3</v>
      </c>
      <c r="C4" s="23"/>
      <c r="D4" s="8"/>
    </row>
    <row r="5" spans="1:4" ht="15">
      <c r="A5" s="2"/>
      <c r="B5" s="5"/>
      <c r="C5" s="23"/>
      <c r="D5" s="8"/>
    </row>
    <row r="6" spans="1:4" ht="15">
      <c r="A6" s="2">
        <v>2</v>
      </c>
      <c r="B6" s="3" t="s">
        <v>5</v>
      </c>
      <c r="C6" s="23"/>
      <c r="D6" s="8"/>
    </row>
    <row r="7" spans="1:4" ht="15">
      <c r="A7" s="2"/>
      <c r="B7" s="3" t="s">
        <v>165</v>
      </c>
      <c r="C7" s="23">
        <v>0</v>
      </c>
      <c r="D7" s="11">
        <v>31755</v>
      </c>
    </row>
    <row r="8" spans="1:4" ht="15">
      <c r="A8" s="2">
        <v>3</v>
      </c>
      <c r="B8" s="3" t="s">
        <v>6</v>
      </c>
      <c r="C8" s="23"/>
      <c r="D8" s="8"/>
    </row>
    <row r="9" spans="1:4" ht="15">
      <c r="A9" s="2">
        <v>4</v>
      </c>
      <c r="B9" s="3" t="s">
        <v>4</v>
      </c>
      <c r="C9" s="23"/>
      <c r="D9" s="8"/>
    </row>
    <row r="10" spans="1:4" ht="30">
      <c r="A10" s="2"/>
      <c r="B10" s="6" t="s">
        <v>156</v>
      </c>
      <c r="C10" s="23">
        <v>380.83</v>
      </c>
      <c r="D10" s="8"/>
    </row>
    <row r="11" spans="1:4" ht="15" customHeight="1">
      <c r="A11" s="2"/>
      <c r="B11" s="6" t="s">
        <v>157</v>
      </c>
      <c r="C11" s="23">
        <v>4278</v>
      </c>
      <c r="D11" s="8"/>
    </row>
    <row r="12" spans="1:4" ht="15" customHeight="1">
      <c r="A12" s="2"/>
      <c r="B12" s="6" t="s">
        <v>158</v>
      </c>
      <c r="C12" s="23">
        <v>3680.96</v>
      </c>
      <c r="D12" s="8"/>
    </row>
    <row r="13" spans="1:4" ht="15" customHeight="1">
      <c r="A13" s="2"/>
      <c r="B13" s="6" t="s">
        <v>159</v>
      </c>
      <c r="C13" s="23">
        <v>460</v>
      </c>
      <c r="D13" s="8"/>
    </row>
    <row r="14" spans="1:4" ht="15" customHeight="1">
      <c r="A14" s="2"/>
      <c r="B14" s="5" t="s">
        <v>36</v>
      </c>
      <c r="C14" s="23">
        <v>8000</v>
      </c>
      <c r="D14" s="8"/>
    </row>
    <row r="15" spans="1:4" ht="15" customHeight="1">
      <c r="A15" s="2"/>
      <c r="B15" s="6" t="s">
        <v>160</v>
      </c>
      <c r="C15" s="23">
        <v>400</v>
      </c>
      <c r="D15" s="8"/>
    </row>
    <row r="16" spans="1:4" ht="15">
      <c r="A16" s="2">
        <v>5</v>
      </c>
      <c r="B16" s="3" t="s">
        <v>8</v>
      </c>
      <c r="C16" s="23"/>
      <c r="D16" s="8"/>
    </row>
    <row r="17" spans="1:4" ht="15">
      <c r="A17" s="2"/>
      <c r="B17" s="5" t="s">
        <v>15</v>
      </c>
      <c r="C17" s="23">
        <v>142985.95</v>
      </c>
      <c r="D17" s="8"/>
    </row>
    <row r="18" spans="1:4" ht="15">
      <c r="A18" s="2"/>
      <c r="B18" s="5" t="s">
        <v>18</v>
      </c>
      <c r="C18" s="23">
        <v>39875.93</v>
      </c>
      <c r="D18" s="8"/>
    </row>
    <row r="19" spans="1:4" ht="45">
      <c r="A19" s="2"/>
      <c r="B19" s="5" t="s">
        <v>16</v>
      </c>
      <c r="C19" s="23">
        <v>655.98</v>
      </c>
      <c r="D19" s="8"/>
    </row>
    <row r="20" spans="1:4" ht="15">
      <c r="A20" s="2"/>
      <c r="B20" s="5" t="s">
        <v>17</v>
      </c>
      <c r="C20" s="23">
        <v>23013</v>
      </c>
      <c r="D20" s="8"/>
    </row>
    <row r="21" spans="1:4" ht="15">
      <c r="A21" s="2">
        <v>6</v>
      </c>
      <c r="B21" s="3" t="s">
        <v>35</v>
      </c>
      <c r="C21" s="23">
        <v>6950.4</v>
      </c>
      <c r="D21" s="8"/>
    </row>
    <row r="22" spans="1:4" ht="15">
      <c r="A22" s="2">
        <v>7</v>
      </c>
      <c r="B22" s="3" t="s">
        <v>10</v>
      </c>
      <c r="C22" s="23">
        <v>55680</v>
      </c>
      <c r="D22" s="8"/>
    </row>
    <row r="23" spans="1:4" ht="15">
      <c r="A23" s="2">
        <v>8</v>
      </c>
      <c r="B23" s="3" t="s">
        <v>11</v>
      </c>
      <c r="C23" s="23">
        <v>55041.19</v>
      </c>
      <c r="D23" s="8"/>
    </row>
    <row r="24" spans="1:4" ht="15">
      <c r="A24" s="2">
        <v>9</v>
      </c>
      <c r="B24" s="3" t="s">
        <v>12</v>
      </c>
      <c r="C24" s="23">
        <v>37219.04</v>
      </c>
      <c r="D24" s="8"/>
    </row>
    <row r="25" spans="1:4" ht="15">
      <c r="A25" s="2">
        <v>10</v>
      </c>
      <c r="B25" s="3" t="s">
        <v>7</v>
      </c>
      <c r="C25" s="23"/>
      <c r="D25" s="8"/>
    </row>
    <row r="26" spans="1:4" ht="15">
      <c r="A26" s="2"/>
      <c r="B26" s="5" t="s">
        <v>14</v>
      </c>
      <c r="C26" s="23">
        <v>2352.3</v>
      </c>
      <c r="D26" s="8"/>
    </row>
    <row r="27" spans="1:4" ht="15">
      <c r="A27" s="2"/>
      <c r="B27" s="6" t="s">
        <v>155</v>
      </c>
      <c r="C27" s="23">
        <v>2110</v>
      </c>
      <c r="D27" s="8"/>
    </row>
    <row r="28" spans="1:4" ht="15">
      <c r="A28" s="2"/>
      <c r="B28" s="6" t="s">
        <v>161</v>
      </c>
      <c r="C28" s="23">
        <v>207.4</v>
      </c>
      <c r="D28" s="8"/>
    </row>
    <row r="29" spans="1:4" ht="15">
      <c r="A29" s="2"/>
      <c r="B29" s="6" t="s">
        <v>60</v>
      </c>
      <c r="C29" s="23">
        <v>1000</v>
      </c>
      <c r="D29" s="8"/>
    </row>
    <row r="30" spans="1:4" ht="15">
      <c r="A30" s="2"/>
      <c r="B30" s="6" t="s">
        <v>104</v>
      </c>
      <c r="C30" s="23">
        <v>1600</v>
      </c>
      <c r="D30" s="8"/>
    </row>
    <row r="31" spans="1:4" ht="30">
      <c r="A31" s="2">
        <v>11</v>
      </c>
      <c r="B31" s="3" t="s">
        <v>20</v>
      </c>
      <c r="C31" s="23"/>
      <c r="D31" s="8"/>
    </row>
    <row r="32" spans="1:4" ht="15">
      <c r="A32" s="2"/>
      <c r="B32" s="6" t="s">
        <v>21</v>
      </c>
      <c r="C32" s="23"/>
      <c r="D32" s="8"/>
    </row>
    <row r="33" spans="1:4" ht="15">
      <c r="A33" s="2"/>
      <c r="B33" s="6" t="s">
        <v>22</v>
      </c>
      <c r="C33" s="23"/>
      <c r="D33" s="8"/>
    </row>
    <row r="34" spans="1:4" ht="15">
      <c r="A34" s="2"/>
      <c r="B34" s="6" t="s">
        <v>23</v>
      </c>
      <c r="C34" s="23"/>
      <c r="D34" s="8"/>
    </row>
    <row r="35" spans="1:4" ht="30">
      <c r="A35" s="2">
        <v>12</v>
      </c>
      <c r="B35" s="3" t="s">
        <v>24</v>
      </c>
      <c r="C35" s="23"/>
      <c r="D35" s="8"/>
    </row>
    <row r="36" spans="1:4" ht="15">
      <c r="A36" s="2"/>
      <c r="B36" s="6" t="s">
        <v>21</v>
      </c>
      <c r="C36" s="23"/>
      <c r="D36" s="8"/>
    </row>
    <row r="37" spans="1:4" ht="15">
      <c r="A37" s="2"/>
      <c r="B37" s="6" t="s">
        <v>22</v>
      </c>
      <c r="C37" s="23"/>
      <c r="D37" s="8"/>
    </row>
    <row r="38" spans="1:4" ht="15">
      <c r="A38" s="2"/>
      <c r="B38" s="6" t="s">
        <v>23</v>
      </c>
      <c r="C38" s="23"/>
      <c r="D38" s="8"/>
    </row>
    <row r="39" spans="1:4" ht="15">
      <c r="A39" s="2"/>
      <c r="B39" s="3" t="s">
        <v>25</v>
      </c>
      <c r="C39" s="24">
        <f>SUM(C5:C38)</f>
        <v>385890.98000000004</v>
      </c>
      <c r="D39" s="24">
        <f>SUM(D5:D38)</f>
        <v>31755</v>
      </c>
    </row>
    <row r="40" spans="1:3" ht="15">
      <c r="A40" s="20"/>
      <c r="B40" s="21"/>
      <c r="C40" s="25"/>
    </row>
    <row r="41" spans="1:3" ht="15">
      <c r="A41" s="20"/>
      <c r="B41" s="21"/>
      <c r="C41" s="25"/>
    </row>
    <row r="42" spans="1:3" ht="15">
      <c r="A42" s="46" t="s">
        <v>0</v>
      </c>
      <c r="B42" s="46"/>
      <c r="C42" s="46"/>
    </row>
    <row r="43" spans="1:3" ht="15">
      <c r="A43" s="46" t="s">
        <v>1</v>
      </c>
      <c r="B43" s="46"/>
      <c r="C43" s="46"/>
    </row>
    <row r="44" spans="1:3" ht="15">
      <c r="A44" s="46" t="s">
        <v>113</v>
      </c>
      <c r="B44" s="46"/>
      <c r="C44" s="46"/>
    </row>
    <row r="45" spans="1:4" ht="15">
      <c r="A45" s="8"/>
      <c r="B45" s="8" t="s">
        <v>2</v>
      </c>
      <c r="C45" s="26" t="s">
        <v>194</v>
      </c>
      <c r="D45" s="8" t="s">
        <v>195</v>
      </c>
    </row>
    <row r="46" spans="1:4" ht="15">
      <c r="A46" s="8">
        <v>1</v>
      </c>
      <c r="B46" s="8" t="s">
        <v>3</v>
      </c>
      <c r="C46" s="27">
        <f>C5</f>
        <v>0</v>
      </c>
      <c r="D46" s="8"/>
    </row>
    <row r="47" spans="1:4" ht="15">
      <c r="A47" s="8">
        <v>2</v>
      </c>
      <c r="B47" s="8" t="s">
        <v>5</v>
      </c>
      <c r="C47" s="27">
        <v>0</v>
      </c>
      <c r="D47" s="11">
        <v>31755</v>
      </c>
    </row>
    <row r="48" spans="1:4" ht="15">
      <c r="A48" s="8">
        <v>3</v>
      </c>
      <c r="B48" s="8" t="s">
        <v>6</v>
      </c>
      <c r="C48" s="27">
        <f>C8</f>
        <v>0</v>
      </c>
      <c r="D48" s="8"/>
    </row>
    <row r="49" spans="1:4" ht="15">
      <c r="A49" s="8">
        <v>4</v>
      </c>
      <c r="B49" s="8" t="s">
        <v>4</v>
      </c>
      <c r="C49" s="27">
        <v>17199.79</v>
      </c>
      <c r="D49" s="8"/>
    </row>
    <row r="50" spans="1:4" ht="15">
      <c r="A50" s="8">
        <v>5</v>
      </c>
      <c r="B50" s="8" t="s">
        <v>7</v>
      </c>
      <c r="C50" s="27">
        <v>7269.7</v>
      </c>
      <c r="D50" s="8"/>
    </row>
    <row r="51" spans="1:4" ht="15">
      <c r="A51" s="8">
        <v>6</v>
      </c>
      <c r="B51" s="8" t="s">
        <v>8</v>
      </c>
      <c r="C51" s="27">
        <f>C17+C18+C19+C20</f>
        <v>206530.86000000002</v>
      </c>
      <c r="D51" s="8"/>
    </row>
    <row r="52" spans="1:4" ht="15">
      <c r="A52" s="8">
        <v>7</v>
      </c>
      <c r="B52" s="8" t="s">
        <v>9</v>
      </c>
      <c r="C52" s="27">
        <f>C21</f>
        <v>6950.4</v>
      </c>
      <c r="D52" s="8"/>
    </row>
    <row r="53" spans="1:4" ht="15">
      <c r="A53" s="8">
        <v>8</v>
      </c>
      <c r="B53" s="8" t="s">
        <v>10</v>
      </c>
      <c r="C53" s="27">
        <f>C22</f>
        <v>55680</v>
      </c>
      <c r="D53" s="8"/>
    </row>
    <row r="54" spans="1:4" ht="15">
      <c r="A54" s="8">
        <v>9</v>
      </c>
      <c r="B54" s="8" t="s">
        <v>11</v>
      </c>
      <c r="C54" s="27">
        <f>C23</f>
        <v>55041.19</v>
      </c>
      <c r="D54" s="8"/>
    </row>
    <row r="55" spans="1:4" ht="15">
      <c r="A55" s="8">
        <v>10</v>
      </c>
      <c r="B55" s="8" t="s">
        <v>12</v>
      </c>
      <c r="C55" s="27">
        <f>C24</f>
        <v>37219.04</v>
      </c>
      <c r="D55" s="8"/>
    </row>
    <row r="56" spans="1:4" ht="30">
      <c r="A56" s="8">
        <v>11</v>
      </c>
      <c r="B56" s="5" t="s">
        <v>20</v>
      </c>
      <c r="C56" s="27">
        <f>C33+C32+C34</f>
        <v>0</v>
      </c>
      <c r="D56" s="8"/>
    </row>
    <row r="57" spans="1:4" ht="30">
      <c r="A57" s="8">
        <v>12</v>
      </c>
      <c r="B57" s="5" t="s">
        <v>24</v>
      </c>
      <c r="C57" s="27">
        <f>C36+C37</f>
        <v>0</v>
      </c>
      <c r="D57" s="8"/>
    </row>
    <row r="58" spans="1:4" ht="15">
      <c r="A58" s="8"/>
      <c r="B58" s="10" t="s">
        <v>25</v>
      </c>
      <c r="C58" s="28">
        <f>SUM(C46:C57)</f>
        <v>385890.98</v>
      </c>
      <c r="D58" s="28">
        <f>SUM(D46:D57)</f>
        <v>31755</v>
      </c>
    </row>
    <row r="59" spans="1:3" ht="15">
      <c r="A59" s="1"/>
      <c r="B59" s="1"/>
      <c r="C59" s="29"/>
    </row>
    <row r="60" spans="1:3" ht="15">
      <c r="A60" s="1"/>
      <c r="B60" s="1"/>
      <c r="C60" s="29"/>
    </row>
  </sheetData>
  <sheetProtection/>
  <mergeCells count="6">
    <mergeCell ref="A43:C43"/>
    <mergeCell ref="A44:C44"/>
    <mergeCell ref="A1:C1"/>
    <mergeCell ref="A2:C2"/>
    <mergeCell ref="A3:C3"/>
    <mergeCell ref="A42:C42"/>
  </mergeCells>
  <printOptions/>
  <pageMargins left="0.11811023622047245" right="0" top="0" bottom="0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2019-03-04T08:52:33Z</cp:lastPrinted>
  <dcterms:created xsi:type="dcterms:W3CDTF">2018-04-19T12:50:42Z</dcterms:created>
  <dcterms:modified xsi:type="dcterms:W3CDTF">2019-04-01T06:14:43Z</dcterms:modified>
  <cp:category/>
  <cp:version/>
  <cp:contentType/>
  <cp:contentStatus/>
</cp:coreProperties>
</file>